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54   Sonstiges\53   RR TT\Triathlon ATSV Braunau\"/>
    </mc:Choice>
  </mc:AlternateContent>
  <xr:revisionPtr revIDLastSave="0" documentId="13_ncr:1_{8D0FCB76-A9DB-404E-A50A-7B3D746A6795}" xr6:coauthVersionLast="46" xr6:coauthVersionMax="46" xr10:uidLastSave="{00000000-0000-0000-0000-000000000000}"/>
  <bookViews>
    <workbookView xWindow="28680" yWindow="-120" windowWidth="29040" windowHeight="17640" xr2:uid="{00000000-000D-0000-FFFF-FFFF00000000}"/>
  </bookViews>
  <sheets>
    <sheet name="Ergebnisse 2010-2021" sheetId="1" r:id="rId1"/>
    <sheet name="Übersicht" sheetId="2" r:id="rId2"/>
    <sheet name="48-62" sheetId="3" r:id="rId3"/>
    <sheet name="55-73" sheetId="4" r:id="rId4"/>
    <sheet name="56-80" sheetId="5" r:id="rId5"/>
    <sheet name="Karl Wimmer" sheetId="6" r:id="rId6"/>
  </sheets>
  <definedNames>
    <definedName name="_xlnm.Print_Area" localSheetId="2">'48-62'!$A$1:$W$53</definedName>
    <definedName name="_xlnm.Print_Area" localSheetId="3">'55-73'!$A$1:$W$53</definedName>
    <definedName name="_xlnm.Print_Area" localSheetId="4">'56-80'!$A$1:$W$53</definedName>
    <definedName name="_xlnm.Print_Area" localSheetId="0">'Ergebnisse 2010-2021'!$A$1:$X$105</definedName>
    <definedName name="_xlnm.Print_Area" localSheetId="5">'Karl Wimmer'!$F$2:$S$44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1" l="1"/>
  <c r="Q8" i="1" s="1"/>
  <c r="P9" i="1"/>
  <c r="P10" i="1"/>
  <c r="P11" i="1"/>
  <c r="P12" i="1"/>
  <c r="P13" i="1"/>
  <c r="P14" i="1"/>
  <c r="P15" i="1"/>
  <c r="P16" i="1"/>
  <c r="Q16" i="1" s="1"/>
  <c r="P7" i="1"/>
  <c r="N8" i="1"/>
  <c r="N9" i="1"/>
  <c r="N10" i="1"/>
  <c r="N11" i="1"/>
  <c r="N12" i="1"/>
  <c r="N13" i="1"/>
  <c r="N14" i="1"/>
  <c r="N15" i="1"/>
  <c r="N16" i="1"/>
  <c r="N17" i="1"/>
  <c r="N7" i="1"/>
  <c r="K8" i="1"/>
  <c r="K9" i="1"/>
  <c r="K10" i="1"/>
  <c r="K11" i="1"/>
  <c r="K12" i="1"/>
  <c r="K13" i="1"/>
  <c r="K14" i="1"/>
  <c r="K15" i="1"/>
  <c r="K16" i="1"/>
  <c r="K17" i="1"/>
  <c r="K7" i="1"/>
  <c r="P31" i="1"/>
  <c r="P32" i="1"/>
  <c r="P33" i="1"/>
  <c r="P34" i="1"/>
  <c r="P35" i="1"/>
  <c r="P36" i="1"/>
  <c r="P37" i="1"/>
  <c r="P30" i="1"/>
  <c r="N31" i="1"/>
  <c r="Q31" i="1" s="1"/>
  <c r="N32" i="1"/>
  <c r="Q32" i="1" s="1"/>
  <c r="E32" i="1" s="1"/>
  <c r="U32" i="1" s="1"/>
  <c r="N33" i="1"/>
  <c r="Q33" i="1" s="1"/>
  <c r="N34" i="1"/>
  <c r="Q34" i="1" s="1"/>
  <c r="N35" i="1"/>
  <c r="Q35" i="1" s="1"/>
  <c r="N36" i="1"/>
  <c r="N37" i="1"/>
  <c r="Q37" i="1" s="1"/>
  <c r="N30" i="1"/>
  <c r="Q30" i="1" s="1"/>
  <c r="K31" i="1"/>
  <c r="K32" i="1"/>
  <c r="K33" i="1"/>
  <c r="K34" i="1"/>
  <c r="K35" i="1"/>
  <c r="K36" i="1"/>
  <c r="K37" i="1"/>
  <c r="K30" i="1"/>
  <c r="P21" i="1"/>
  <c r="P22" i="1"/>
  <c r="P23" i="1"/>
  <c r="P24" i="1"/>
  <c r="P25" i="1"/>
  <c r="P26" i="1"/>
  <c r="P27" i="1"/>
  <c r="P20" i="1"/>
  <c r="N21" i="1"/>
  <c r="Q21" i="1" s="1"/>
  <c r="N22" i="1"/>
  <c r="Q22" i="1" s="1"/>
  <c r="N23" i="1"/>
  <c r="N24" i="1"/>
  <c r="Q24" i="1" s="1"/>
  <c r="N25" i="1"/>
  <c r="N26" i="1"/>
  <c r="Q26" i="1" s="1"/>
  <c r="N27" i="1"/>
  <c r="N20" i="1"/>
  <c r="H21" i="1"/>
  <c r="K21" i="1" s="1"/>
  <c r="H22" i="1"/>
  <c r="K22" i="1" s="1"/>
  <c r="H23" i="1"/>
  <c r="K23" i="1" s="1"/>
  <c r="H24" i="1"/>
  <c r="K24" i="1" s="1"/>
  <c r="H25" i="1"/>
  <c r="K25" i="1" s="1"/>
  <c r="H26" i="1"/>
  <c r="K26" i="1" s="1"/>
  <c r="H27" i="1"/>
  <c r="K27" i="1" s="1"/>
  <c r="H20" i="1"/>
  <c r="K20" i="1" s="1"/>
  <c r="Q36" i="1"/>
  <c r="E36" i="1" s="1"/>
  <c r="U36" i="1" s="1"/>
  <c r="N49" i="1"/>
  <c r="P50" i="1"/>
  <c r="N50" i="1"/>
  <c r="K50" i="1"/>
  <c r="P40" i="1"/>
  <c r="N40" i="1"/>
  <c r="K40" i="1"/>
  <c r="P48" i="1"/>
  <c r="N48" i="1"/>
  <c r="K48" i="1"/>
  <c r="P47" i="1"/>
  <c r="N47" i="1"/>
  <c r="K47" i="1"/>
  <c r="P43" i="1"/>
  <c r="N43" i="1"/>
  <c r="K43" i="1"/>
  <c r="P46" i="1"/>
  <c r="N46" i="1"/>
  <c r="K46" i="1"/>
  <c r="P49" i="1"/>
  <c r="P41" i="1"/>
  <c r="N41" i="1"/>
  <c r="K41" i="1"/>
  <c r="P45" i="1"/>
  <c r="N45" i="1"/>
  <c r="K45" i="1"/>
  <c r="P42" i="1"/>
  <c r="N42" i="1"/>
  <c r="K42" i="1"/>
  <c r="P44" i="1"/>
  <c r="N44" i="1"/>
  <c r="K44" i="1"/>
  <c r="E58" i="1"/>
  <c r="U58" i="1" s="1"/>
  <c r="P54" i="1"/>
  <c r="N54" i="1"/>
  <c r="K54" i="1"/>
  <c r="P56" i="1"/>
  <c r="N56" i="1"/>
  <c r="K56" i="1"/>
  <c r="P55" i="1"/>
  <c r="N55" i="1"/>
  <c r="K55" i="1"/>
  <c r="P57" i="1"/>
  <c r="N57" i="1"/>
  <c r="K57" i="1"/>
  <c r="P53" i="1"/>
  <c r="N53" i="1"/>
  <c r="K53" i="1"/>
  <c r="P62" i="1"/>
  <c r="P63" i="1"/>
  <c r="P64" i="1"/>
  <c r="P61" i="1"/>
  <c r="N62" i="1"/>
  <c r="N63" i="1"/>
  <c r="Q63" i="1" s="1"/>
  <c r="N64" i="1"/>
  <c r="N61" i="1"/>
  <c r="K62" i="1"/>
  <c r="K63" i="1"/>
  <c r="K64" i="1"/>
  <c r="K61" i="1"/>
  <c r="K67" i="1"/>
  <c r="E67" i="1" s="1"/>
  <c r="U67" i="1" s="1"/>
  <c r="P70" i="1"/>
  <c r="N70" i="1"/>
  <c r="Q70" i="1" s="1"/>
  <c r="K70" i="1"/>
  <c r="E72" i="1"/>
  <c r="U72" i="1" s="1"/>
  <c r="E71" i="1"/>
  <c r="U71" i="1" s="1"/>
  <c r="E69" i="1"/>
  <c r="U69" i="1" s="1"/>
  <c r="E68" i="1"/>
  <c r="U68" i="1" s="1"/>
  <c r="E96" i="1"/>
  <c r="E97" i="1"/>
  <c r="E98" i="1"/>
  <c r="E99" i="1"/>
  <c r="E100" i="1"/>
  <c r="E101" i="1"/>
  <c r="E102" i="1"/>
  <c r="E103" i="1"/>
  <c r="E104" i="1"/>
  <c r="E105" i="1"/>
  <c r="E95" i="1"/>
  <c r="E77" i="1"/>
  <c r="E78" i="1"/>
  <c r="E79" i="1"/>
  <c r="E80" i="1"/>
  <c r="E81" i="1"/>
  <c r="E82" i="1"/>
  <c r="E76" i="1"/>
  <c r="P68" i="1"/>
  <c r="P69" i="1"/>
  <c r="P71" i="1"/>
  <c r="P72" i="1"/>
  <c r="P67" i="1"/>
  <c r="E92" i="1"/>
  <c r="E91" i="1"/>
  <c r="E90" i="1"/>
  <c r="E89" i="1"/>
  <c r="E88" i="1"/>
  <c r="E87" i="1"/>
  <c r="E86" i="1"/>
  <c r="E85" i="1"/>
  <c r="Q14" i="1" l="1"/>
  <c r="E14" i="1" s="1"/>
  <c r="U14" i="1" s="1"/>
  <c r="E16" i="1"/>
  <c r="U16" i="1" s="1"/>
  <c r="E8" i="1"/>
  <c r="U8" i="1" s="1"/>
  <c r="E30" i="1"/>
  <c r="U30" i="1" s="1"/>
  <c r="Q13" i="1"/>
  <c r="E13" i="1" s="1"/>
  <c r="U13" i="1" s="1"/>
  <c r="Q64" i="1"/>
  <c r="E64" i="1" s="1"/>
  <c r="U64" i="1" s="1"/>
  <c r="E34" i="1"/>
  <c r="U34" i="1" s="1"/>
  <c r="Q9" i="1"/>
  <c r="E9" i="1" s="1"/>
  <c r="U9" i="1" s="1"/>
  <c r="Q61" i="1"/>
  <c r="E61" i="1" s="1"/>
  <c r="U61" i="1" s="1"/>
  <c r="Q7" i="1"/>
  <c r="E7" i="1" s="1"/>
  <c r="U7" i="1" s="1"/>
  <c r="Q10" i="1"/>
  <c r="Q12" i="1"/>
  <c r="E12" i="1" s="1"/>
  <c r="U12" i="1" s="1"/>
  <c r="E26" i="1"/>
  <c r="U26" i="1" s="1"/>
  <c r="Q11" i="1"/>
  <c r="E11" i="1" s="1"/>
  <c r="U11" i="1" s="1"/>
  <c r="E22" i="1"/>
  <c r="U22" i="1" s="1"/>
  <c r="Q15" i="1"/>
  <c r="E15" i="1" s="1"/>
  <c r="U15" i="1" s="1"/>
  <c r="E10" i="1"/>
  <c r="U10" i="1" s="1"/>
  <c r="Q27" i="1"/>
  <c r="E27" i="1" s="1"/>
  <c r="U27" i="1" s="1"/>
  <c r="Q23" i="1"/>
  <c r="E23" i="1" s="1"/>
  <c r="U23" i="1" s="1"/>
  <c r="Q20" i="1"/>
  <c r="E20" i="1" s="1"/>
  <c r="U20" i="1" s="1"/>
  <c r="E24" i="1"/>
  <c r="U24" i="1" s="1"/>
  <c r="Q62" i="1"/>
  <c r="E62" i="1" s="1"/>
  <c r="U62" i="1" s="1"/>
  <c r="Q25" i="1"/>
  <c r="E25" i="1" s="1"/>
  <c r="U25" i="1" s="1"/>
  <c r="E63" i="1"/>
  <c r="U63" i="1" s="1"/>
  <c r="Q47" i="1"/>
  <c r="E47" i="1" s="1"/>
  <c r="U47" i="1" s="1"/>
  <c r="E31" i="1"/>
  <c r="U31" i="1" s="1"/>
  <c r="E33" i="1"/>
  <c r="U33" i="1" s="1"/>
  <c r="E35" i="1"/>
  <c r="U35" i="1" s="1"/>
  <c r="E37" i="1"/>
  <c r="U37" i="1" s="1"/>
  <c r="E21" i="1"/>
  <c r="U21" i="1" s="1"/>
  <c r="Q46" i="1"/>
  <c r="E46" i="1" s="1"/>
  <c r="U46" i="1" s="1"/>
  <c r="Q41" i="1"/>
  <c r="E41" i="1" s="1"/>
  <c r="U41" i="1" s="1"/>
  <c r="Q42" i="1"/>
  <c r="E42" i="1" s="1"/>
  <c r="U42" i="1" s="1"/>
  <c r="Q40" i="1"/>
  <c r="E40" i="1" s="1"/>
  <c r="U40" i="1" s="1"/>
  <c r="Q50" i="1"/>
  <c r="E50" i="1" s="1"/>
  <c r="U50" i="1" s="1"/>
  <c r="Q48" i="1"/>
  <c r="E48" i="1" s="1"/>
  <c r="U48" i="1" s="1"/>
  <c r="Q43" i="1"/>
  <c r="E43" i="1" s="1"/>
  <c r="U43" i="1" s="1"/>
  <c r="Q49" i="1"/>
  <c r="E49" i="1" s="1"/>
  <c r="U49" i="1" s="1"/>
  <c r="Q45" i="1"/>
  <c r="E45" i="1" s="1"/>
  <c r="U45" i="1" s="1"/>
  <c r="Q44" i="1"/>
  <c r="E44" i="1" s="1"/>
  <c r="U44" i="1" s="1"/>
  <c r="Q57" i="1"/>
  <c r="E57" i="1" s="1"/>
  <c r="U57" i="1" s="1"/>
  <c r="Q53" i="1"/>
  <c r="Q55" i="1"/>
  <c r="E55" i="1" s="1"/>
  <c r="U55" i="1" s="1"/>
  <c r="Q54" i="1"/>
  <c r="E54" i="1" s="1"/>
  <c r="U54" i="1" s="1"/>
  <c r="Q56" i="1"/>
  <c r="E56" i="1" s="1"/>
  <c r="U56" i="1" s="1"/>
  <c r="E70" i="1"/>
  <c r="U70" i="1" s="1"/>
  <c r="E53" i="1" l="1"/>
  <c r="U53" i="1" s="1"/>
</calcChain>
</file>

<file path=xl/sharedStrings.xml><?xml version="1.0" encoding="utf-8"?>
<sst xmlns="http://schemas.openxmlformats.org/spreadsheetml/2006/main" count="344" uniqueCount="91">
  <si>
    <t>Name</t>
  </si>
  <si>
    <t>Gesamt</t>
  </si>
  <si>
    <t>Schwimmen</t>
  </si>
  <si>
    <t>Rad</t>
  </si>
  <si>
    <t>Laufen</t>
  </si>
  <si>
    <t>Karl</t>
  </si>
  <si>
    <t>Wimmer</t>
  </si>
  <si>
    <t>Franz</t>
  </si>
  <si>
    <t>Gradinger</t>
  </si>
  <si>
    <t>Hans-Jörg</t>
  </si>
  <si>
    <t>Hager</t>
  </si>
  <si>
    <t>Josef</t>
  </si>
  <si>
    <t>Bichler</t>
  </si>
  <si>
    <t>Klaus</t>
  </si>
  <si>
    <t>Schmidberger</t>
  </si>
  <si>
    <t>Christian</t>
  </si>
  <si>
    <t>Stelzer</t>
  </si>
  <si>
    <t>Hermann</t>
  </si>
  <si>
    <t>Hölzwimmer</t>
  </si>
  <si>
    <t>DNF</t>
  </si>
  <si>
    <t>-</t>
  </si>
  <si>
    <t>T1 + Rad</t>
  </si>
  <si>
    <t>T2 + Laufen</t>
  </si>
  <si>
    <t>Thomas</t>
  </si>
  <si>
    <t>Matejka</t>
  </si>
  <si>
    <t>Michael</t>
  </si>
  <si>
    <t>Skapetze</t>
  </si>
  <si>
    <t>Martin</t>
  </si>
  <si>
    <t>Schaufler</t>
  </si>
  <si>
    <t>Ertl</t>
  </si>
  <si>
    <t>Manuel</t>
  </si>
  <si>
    <t>Poscher</t>
  </si>
  <si>
    <t>Bründl</t>
  </si>
  <si>
    <t>Patrizia</t>
  </si>
  <si>
    <t>Nicole</t>
  </si>
  <si>
    <t>Jankowski</t>
  </si>
  <si>
    <t>Otmar</t>
  </si>
  <si>
    <t>Schacherbauer</t>
  </si>
  <si>
    <t>Wesp</t>
  </si>
  <si>
    <t>Gerhard</t>
  </si>
  <si>
    <t>Huber</t>
  </si>
  <si>
    <t>Hölzlwimmer</t>
  </si>
  <si>
    <t>Gesamtzeit</t>
  </si>
  <si>
    <t>Jahr</t>
  </si>
  <si>
    <t>Runde 1</t>
  </si>
  <si>
    <t>Runde 2</t>
  </si>
  <si>
    <t>Pos.</t>
  </si>
  <si>
    <t>Zeit nach</t>
  </si>
  <si>
    <t>Schätzung</t>
  </si>
  <si>
    <t>Diff.</t>
  </si>
  <si>
    <t>Zeit</t>
  </si>
  <si>
    <t>Lukas</t>
  </si>
  <si>
    <t>Hufnagel</t>
  </si>
  <si>
    <t>Mike</t>
  </si>
  <si>
    <t>Roth</t>
  </si>
  <si>
    <t>Nur Lauf 7,5 km</t>
  </si>
  <si>
    <t>Robert</t>
  </si>
  <si>
    <t>Rogner</t>
  </si>
  <si>
    <t>Maria</t>
  </si>
  <si>
    <t>Burgstaller</t>
  </si>
  <si>
    <t>Tom</t>
  </si>
  <si>
    <t>Sigrid</t>
  </si>
  <si>
    <t>Kastl</t>
  </si>
  <si>
    <t>Adam</t>
  </si>
  <si>
    <t>Kurt</t>
  </si>
  <si>
    <t>Junger</t>
  </si>
  <si>
    <t>+/-</t>
  </si>
  <si>
    <t>+</t>
  </si>
  <si>
    <t>Ominsky</t>
  </si>
  <si>
    <t>Rolling</t>
  </si>
  <si>
    <t>Start</t>
  </si>
  <si>
    <t>Andreas</t>
  </si>
  <si>
    <t>Watzinger</t>
  </si>
  <si>
    <t>Patrick</t>
  </si>
  <si>
    <t>Brunner</t>
  </si>
  <si>
    <t>Leopold</t>
  </si>
  <si>
    <t>Pliemon</t>
  </si>
  <si>
    <t>Robert Rog.</t>
  </si>
  <si>
    <t>+ Anke Winkelh.</t>
  </si>
  <si>
    <t>Clemens</t>
  </si>
  <si>
    <t>Schelhaas</t>
  </si>
  <si>
    <t>Carina</t>
  </si>
  <si>
    <t>Fenk</t>
  </si>
  <si>
    <t>Laufen Runde 1 falsch</t>
  </si>
  <si>
    <t>Triathlon ATSV Braunau Vereinsmeisterschaften 2010 - 2021</t>
  </si>
  <si>
    <t>nach</t>
  </si>
  <si>
    <t>Ohne Rad</t>
  </si>
  <si>
    <t>Ohne Schwimmen</t>
  </si>
  <si>
    <t>Swim</t>
  </si>
  <si>
    <t>T1+Bike</t>
  </si>
  <si>
    <t>T2+Run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</si>
</sst>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"/>
  </numFmts>
  <fonts count="22" x14ac:knownFonts="1">
    <font>
      <sz val="11"/>
      <color rgb="FF000000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1"/>
      <color rgb="FF000000"/>
      <name val="Calibri"/>
      <family val="2"/>
    </font>
    <font>
      <sz val="11"/>
      <color theme="0" tint="-0.249977111117893"/>
      <name val="Calibri"/>
      <family val="2"/>
      <charset val="1"/>
    </font>
    <font>
      <sz val="11"/>
      <color theme="1"/>
      <name val="Calibri"/>
      <family val="2"/>
      <charset val="1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9"/>
      <color theme="1"/>
      <name val="Calibri"/>
      <family val="2"/>
    </font>
    <font>
      <sz val="11"/>
      <color rgb="FFFF0000"/>
      <name val="Calibri"/>
      <family val="2"/>
      <charset val="1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9"/>
      <color theme="0"/>
      <name val="Calibri"/>
      <family val="2"/>
    </font>
    <font>
      <sz val="11"/>
      <color rgb="FF000000"/>
      <name val="Calibri"/>
      <family val="2"/>
    </font>
    <font>
      <sz val="11"/>
      <color theme="0" tint="-0.34998626667073579"/>
      <name val="Calibri"/>
      <family val="2"/>
    </font>
    <font>
      <b/>
      <sz val="11"/>
      <color theme="0" tint="-0.34998626667073579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2F2F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rgb="FFCCFFFF"/>
      </patternFill>
    </fill>
    <fill>
      <patternFill patternType="solid">
        <fgColor rgb="FFFF0000"/>
        <bgColor rgb="FFFFFFCC"/>
      </patternFill>
    </fill>
    <fill>
      <patternFill patternType="solid">
        <fgColor theme="1" tint="0.34998626667073579"/>
        <bgColor rgb="FFFFFFCC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/>
  </cellStyleXfs>
  <cellXfs count="21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vertical="center"/>
    </xf>
    <xf numFmtId="45" fontId="0" fillId="0" borderId="0" xfId="0" applyNumberFormat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46" fontId="0" fillId="0" borderId="0" xfId="0" applyNumberFormat="1" applyFont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45" fontId="0" fillId="0" borderId="0" xfId="0" applyNumberFormat="1" applyBorder="1" applyAlignment="1">
      <alignment horizontal="center"/>
    </xf>
    <xf numFmtId="45" fontId="0" fillId="0" borderId="0" xfId="0" applyNumberFormat="1"/>
    <xf numFmtId="4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45" fontId="0" fillId="0" borderId="0" xfId="0" applyNumberFormat="1" applyFont="1" applyBorder="1" applyAlignment="1">
      <alignment horizontal="center"/>
    </xf>
    <xf numFmtId="45" fontId="0" fillId="0" borderId="0" xfId="0" applyNumberFormat="1" applyFill="1" applyBorder="1" applyAlignment="1">
      <alignment horizontal="center"/>
    </xf>
    <xf numFmtId="164" fontId="0" fillId="0" borderId="0" xfId="0" applyNumberFormat="1"/>
    <xf numFmtId="45" fontId="0" fillId="0" borderId="0" xfId="0" applyNumberFormat="1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applyFill="1" applyBorder="1"/>
    <xf numFmtId="0" fontId="2" fillId="0" borderId="0" xfId="0" applyFont="1"/>
    <xf numFmtId="0" fontId="2" fillId="0" borderId="0" xfId="0" applyFont="1" applyBorder="1"/>
    <xf numFmtId="45" fontId="3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5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vertical="center"/>
    </xf>
    <xf numFmtId="164" fontId="5" fillId="3" borderId="3" xfId="0" applyNumberFormat="1" applyFont="1" applyFill="1" applyBorder="1" applyAlignment="1">
      <alignment vertical="center"/>
    </xf>
    <xf numFmtId="0" fontId="6" fillId="0" borderId="0" xfId="0" applyFont="1"/>
    <xf numFmtId="0" fontId="5" fillId="3" borderId="1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6" fillId="4" borderId="1" xfId="0" applyFont="1" applyFill="1" applyBorder="1"/>
    <xf numFmtId="0" fontId="6" fillId="4" borderId="0" xfId="0" applyFont="1" applyFill="1"/>
    <xf numFmtId="0" fontId="5" fillId="5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164" fontId="5" fillId="6" borderId="1" xfId="0" applyNumberFormat="1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center" vertical="center"/>
    </xf>
    <xf numFmtId="164" fontId="5" fillId="9" borderId="1" xfId="0" applyNumberFormat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/>
    </xf>
    <xf numFmtId="0" fontId="6" fillId="5" borderId="1" xfId="0" applyFont="1" applyFill="1" applyBorder="1"/>
    <xf numFmtId="45" fontId="0" fillId="5" borderId="0" xfId="0" applyNumberFormat="1" applyFill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45" fontId="0" fillId="5" borderId="0" xfId="0" applyNumberFormat="1" applyFill="1" applyBorder="1" applyAlignment="1">
      <alignment horizontal="right"/>
    </xf>
    <xf numFmtId="164" fontId="0" fillId="6" borderId="0" xfId="0" applyNumberFormat="1" applyFont="1" applyFill="1" applyAlignment="1">
      <alignment horizontal="right" vertical="center"/>
    </xf>
    <xf numFmtId="0" fontId="0" fillId="5" borderId="0" xfId="0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 vertical="center"/>
    </xf>
    <xf numFmtId="164" fontId="5" fillId="9" borderId="0" xfId="0" applyNumberFormat="1" applyFont="1" applyFill="1" applyBorder="1" applyAlignment="1">
      <alignment vertical="center"/>
    </xf>
    <xf numFmtId="0" fontId="7" fillId="5" borderId="0" xfId="0" applyFont="1" applyFill="1" applyBorder="1" applyAlignment="1">
      <alignment horizontal="right"/>
    </xf>
    <xf numFmtId="0" fontId="6" fillId="10" borderId="1" xfId="0" applyFont="1" applyFill="1" applyBorder="1"/>
    <xf numFmtId="0" fontId="5" fillId="3" borderId="1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45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right" vertical="center"/>
    </xf>
    <xf numFmtId="164" fontId="5" fillId="6" borderId="0" xfId="0" applyNumberFormat="1" applyFont="1" applyFill="1" applyBorder="1" applyAlignment="1">
      <alignment horizontal="center" vertical="center"/>
    </xf>
    <xf numFmtId="45" fontId="0" fillId="0" borderId="0" xfId="0" applyNumberFormat="1" applyFill="1" applyAlignment="1">
      <alignment horizontal="right" vertical="center"/>
    </xf>
    <xf numFmtId="0" fontId="5" fillId="5" borderId="0" xfId="0" quotePrefix="1" applyFont="1" applyFill="1" applyBorder="1" applyAlignment="1">
      <alignment horizontal="center"/>
    </xf>
    <xf numFmtId="49" fontId="0" fillId="0" borderId="0" xfId="0" applyNumberFormat="1" applyFill="1" applyAlignment="1">
      <alignment horizontal="right" vertical="center"/>
    </xf>
    <xf numFmtId="0" fontId="5" fillId="4" borderId="0" xfId="0" applyFont="1" applyFill="1" applyAlignment="1">
      <alignment horizontal="right"/>
    </xf>
    <xf numFmtId="0" fontId="5" fillId="4" borderId="0" xfId="0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45" fontId="0" fillId="0" borderId="0" xfId="0" applyNumberFormat="1" applyAlignment="1">
      <alignment horizontal="right" vertical="center"/>
    </xf>
    <xf numFmtId="45" fontId="0" fillId="0" borderId="0" xfId="0" applyNumberFormat="1" applyFill="1" applyAlignment="1">
      <alignment horizontal="center"/>
    </xf>
    <xf numFmtId="45" fontId="0" fillId="0" borderId="0" xfId="0" applyNumberFormat="1" applyFill="1" applyAlignment="1">
      <alignment horizontal="right"/>
    </xf>
    <xf numFmtId="164" fontId="3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right"/>
    </xf>
    <xf numFmtId="45" fontId="0" fillId="0" borderId="0" xfId="0" applyNumberFormat="1" applyFill="1" applyBorder="1" applyAlignment="1">
      <alignment horizontal="right"/>
    </xf>
    <xf numFmtId="164" fontId="0" fillId="0" borderId="0" xfId="0" applyNumberFormat="1" applyFont="1" applyFill="1" applyAlignment="1">
      <alignment horizontal="right" vertical="center"/>
    </xf>
    <xf numFmtId="164" fontId="5" fillId="8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45" fontId="8" fillId="0" borderId="0" xfId="0" applyNumberFormat="1" applyFont="1" applyFill="1" applyAlignment="1">
      <alignment horizontal="center"/>
    </xf>
    <xf numFmtId="45" fontId="8" fillId="5" borderId="0" xfId="0" applyNumberFormat="1" applyFont="1" applyFill="1" applyAlignment="1">
      <alignment horizontal="right" vertical="center"/>
    </xf>
    <xf numFmtId="0" fontId="0" fillId="12" borderId="0" xfId="0" applyFill="1" applyBorder="1"/>
    <xf numFmtId="45" fontId="0" fillId="12" borderId="0" xfId="0" applyNumberFormat="1" applyFill="1" applyAlignment="1">
      <alignment horizontal="center"/>
    </xf>
    <xf numFmtId="45" fontId="0" fillId="12" borderId="0" xfId="0" applyNumberFormat="1" applyFill="1" applyBorder="1" applyAlignment="1">
      <alignment horizontal="center"/>
    </xf>
    <xf numFmtId="0" fontId="0" fillId="13" borderId="0" xfId="0" quotePrefix="1" applyFill="1"/>
    <xf numFmtId="45" fontId="0" fillId="13" borderId="0" xfId="0" applyNumberFormat="1" applyFill="1" applyBorder="1" applyAlignment="1">
      <alignment horizontal="center"/>
    </xf>
    <xf numFmtId="45" fontId="0" fillId="13" borderId="0" xfId="0" applyNumberFormat="1" applyFill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Border="1"/>
    <xf numFmtId="45" fontId="10" fillId="0" borderId="0" xfId="0" applyNumberFormat="1" applyFont="1" applyFill="1" applyAlignment="1">
      <alignment horizontal="right" vertical="center"/>
    </xf>
    <xf numFmtId="45" fontId="10" fillId="0" borderId="0" xfId="0" applyNumberFormat="1" applyFont="1" applyAlignment="1">
      <alignment horizontal="center" vertical="center"/>
    </xf>
    <xf numFmtId="45" fontId="10" fillId="0" borderId="0" xfId="0" applyNumberFormat="1" applyFont="1" applyAlignment="1">
      <alignment horizontal="left" vertical="center"/>
    </xf>
    <xf numFmtId="164" fontId="9" fillId="0" borderId="0" xfId="0" applyNumberFormat="1" applyFont="1" applyFill="1" applyAlignment="1">
      <alignment horizontal="right" vertical="center"/>
    </xf>
    <xf numFmtId="0" fontId="10" fillId="0" borderId="0" xfId="0" applyNumberFormat="1" applyFont="1" applyFill="1" applyAlignment="1">
      <alignment horizontal="right" vertical="center"/>
    </xf>
    <xf numFmtId="0" fontId="9" fillId="0" borderId="0" xfId="0" applyNumberFormat="1" applyFont="1" applyFill="1" applyAlignment="1">
      <alignment horizontal="right" vertical="center"/>
    </xf>
    <xf numFmtId="164" fontId="9" fillId="11" borderId="0" xfId="0" applyNumberFormat="1" applyFont="1" applyFill="1" applyAlignment="1">
      <alignment horizontal="right" vertical="center"/>
    </xf>
    <xf numFmtId="0" fontId="9" fillId="11" borderId="0" xfId="0" applyFont="1" applyFill="1"/>
    <xf numFmtId="0" fontId="9" fillId="0" borderId="0" xfId="0" applyFont="1" applyFill="1"/>
    <xf numFmtId="21" fontId="9" fillId="0" borderId="0" xfId="0" applyNumberFormat="1" applyFont="1"/>
    <xf numFmtId="0" fontId="9" fillId="0" borderId="0" xfId="0" applyNumberFormat="1" applyFont="1"/>
    <xf numFmtId="0" fontId="10" fillId="0" borderId="0" xfId="0" applyNumberFormat="1" applyFont="1" applyAlignment="1">
      <alignment horizontal="center" vertical="center"/>
    </xf>
    <xf numFmtId="0" fontId="9" fillId="5" borderId="0" xfId="0" applyFont="1" applyFill="1"/>
    <xf numFmtId="0" fontId="9" fillId="14" borderId="0" xfId="0" applyFont="1" applyFill="1"/>
    <xf numFmtId="45" fontId="10" fillId="14" borderId="0" xfId="0" applyNumberFormat="1" applyFont="1" applyFill="1" applyAlignment="1">
      <alignment horizontal="left" vertical="center"/>
    </xf>
    <xf numFmtId="164" fontId="9" fillId="14" borderId="0" xfId="0" applyNumberFormat="1" applyFont="1" applyFill="1" applyAlignment="1">
      <alignment horizontal="right" vertical="center"/>
    </xf>
    <xf numFmtId="45" fontId="10" fillId="14" borderId="0" xfId="0" applyNumberFormat="1" applyFont="1" applyFill="1" applyAlignment="1">
      <alignment horizontal="right" vertical="center"/>
    </xf>
    <xf numFmtId="0" fontId="9" fillId="14" borderId="0" xfId="0" applyFont="1" applyFill="1" applyBorder="1"/>
    <xf numFmtId="0" fontId="9" fillId="15" borderId="0" xfId="0" applyFont="1" applyFill="1"/>
    <xf numFmtId="0" fontId="9" fillId="15" borderId="0" xfId="0" applyFont="1" applyFill="1" applyBorder="1"/>
    <xf numFmtId="45" fontId="10" fillId="15" borderId="0" xfId="0" applyNumberFormat="1" applyFont="1" applyFill="1" applyAlignment="1">
      <alignment horizontal="right" vertical="center"/>
    </xf>
    <xf numFmtId="0" fontId="9" fillId="7" borderId="0" xfId="0" applyFont="1" applyFill="1"/>
    <xf numFmtId="164" fontId="9" fillId="7" borderId="0" xfId="0" applyNumberFormat="1" applyFont="1" applyFill="1" applyAlignment="1">
      <alignment horizontal="right" vertical="center"/>
    </xf>
    <xf numFmtId="45" fontId="10" fillId="7" borderId="0" xfId="0" applyNumberFormat="1" applyFont="1" applyFill="1" applyAlignment="1">
      <alignment horizontal="right" vertical="center"/>
    </xf>
    <xf numFmtId="0" fontId="9" fillId="16" borderId="0" xfId="0" applyFont="1" applyFill="1"/>
    <xf numFmtId="45" fontId="10" fillId="16" borderId="0" xfId="0" applyNumberFormat="1" applyFont="1" applyFill="1" applyAlignment="1">
      <alignment horizontal="right" vertical="center"/>
    </xf>
    <xf numFmtId="164" fontId="9" fillId="16" borderId="0" xfId="0" applyNumberFormat="1" applyFont="1" applyFill="1" applyAlignment="1">
      <alignment horizontal="right" vertical="center"/>
    </xf>
    <xf numFmtId="164" fontId="9" fillId="15" borderId="0" xfId="0" applyNumberFormat="1" applyFont="1" applyFill="1" applyAlignment="1">
      <alignment horizontal="right" vertical="center"/>
    </xf>
    <xf numFmtId="0" fontId="9" fillId="17" borderId="0" xfId="0" applyFont="1" applyFill="1"/>
    <xf numFmtId="45" fontId="10" fillId="17" borderId="0" xfId="0" applyNumberFormat="1" applyFont="1" applyFill="1" applyAlignment="1">
      <alignment horizontal="left" vertical="center"/>
    </xf>
    <xf numFmtId="164" fontId="9" fillId="17" borderId="0" xfId="0" applyNumberFormat="1" applyFont="1" applyFill="1" applyAlignment="1">
      <alignment horizontal="right" vertical="center"/>
    </xf>
    <xf numFmtId="0" fontId="11" fillId="18" borderId="0" xfId="0" applyFont="1" applyFill="1"/>
    <xf numFmtId="45" fontId="11" fillId="18" borderId="0" xfId="0" applyNumberFormat="1" applyFont="1" applyFill="1" applyAlignment="1">
      <alignment horizontal="left" vertical="center"/>
    </xf>
    <xf numFmtId="45" fontId="11" fillId="18" borderId="0" xfId="0" applyNumberFormat="1" applyFont="1" applyFill="1" applyAlignment="1">
      <alignment horizontal="right" vertical="center"/>
    </xf>
    <xf numFmtId="0" fontId="11" fillId="19" borderId="0" xfId="0" applyFont="1" applyFill="1"/>
    <xf numFmtId="45" fontId="11" fillId="19" borderId="0" xfId="0" applyNumberFormat="1" applyFont="1" applyFill="1" applyAlignment="1">
      <alignment horizontal="left" vertical="center"/>
    </xf>
    <xf numFmtId="164" fontId="11" fillId="19" borderId="0" xfId="0" applyNumberFormat="1" applyFont="1" applyFill="1" applyAlignment="1">
      <alignment horizontal="right" vertical="center"/>
    </xf>
    <xf numFmtId="0" fontId="9" fillId="20" borderId="0" xfId="0" applyFont="1" applyFill="1"/>
    <xf numFmtId="164" fontId="9" fillId="20" borderId="0" xfId="0" applyNumberFormat="1" applyFont="1" applyFill="1" applyAlignment="1">
      <alignment horizontal="right" vertical="center"/>
    </xf>
    <xf numFmtId="0" fontId="12" fillId="0" borderId="0" xfId="0" applyFont="1"/>
    <xf numFmtId="0" fontId="12" fillId="0" borderId="0" xfId="0" applyFont="1" applyFill="1" applyAlignment="1">
      <alignment horizontal="center"/>
    </xf>
    <xf numFmtId="45" fontId="8" fillId="0" borderId="0" xfId="0" applyNumberFormat="1" applyFont="1" applyBorder="1" applyAlignment="1">
      <alignment horizontal="center"/>
    </xf>
    <xf numFmtId="0" fontId="9" fillId="5" borderId="0" xfId="0" applyFont="1" applyFill="1" applyBorder="1"/>
    <xf numFmtId="45" fontId="10" fillId="5" borderId="0" xfId="0" applyNumberFormat="1" applyFont="1" applyFill="1" applyAlignment="1">
      <alignment horizontal="left" vertic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21" borderId="0" xfId="1" applyFont="1" applyFill="1" applyBorder="1" applyAlignment="1" applyProtection="1">
      <alignment horizontal="center"/>
    </xf>
    <xf numFmtId="0" fontId="16" fillId="21" borderId="0" xfId="1" applyFont="1" applyFill="1" applyBorder="1" applyAlignment="1" applyProtection="1">
      <alignment horizontal="center"/>
    </xf>
    <xf numFmtId="14" fontId="16" fillId="21" borderId="0" xfId="1" applyNumberFormat="1" applyFont="1" applyFill="1" applyBorder="1" applyAlignment="1" applyProtection="1">
      <alignment horizontal="center"/>
    </xf>
    <xf numFmtId="0" fontId="16" fillId="21" borderId="0" xfId="1" applyFont="1" applyFill="1" applyBorder="1" applyAlignment="1" applyProtection="1">
      <alignment horizontal="right"/>
    </xf>
    <xf numFmtId="0" fontId="17" fillId="22" borderId="0" xfId="0" applyFont="1" applyFill="1" applyAlignment="1">
      <alignment horizontal="center" vertical="center"/>
    </xf>
    <xf numFmtId="0" fontId="17" fillId="19" borderId="0" xfId="0" applyFont="1" applyFill="1" applyBorder="1" applyAlignment="1">
      <alignment horizontal="center"/>
    </xf>
    <xf numFmtId="0" fontId="17" fillId="19" borderId="0" xfId="0" applyFont="1" applyFill="1" applyAlignment="1">
      <alignment horizontal="center"/>
    </xf>
    <xf numFmtId="0" fontId="17" fillId="22" borderId="0" xfId="0" applyFont="1" applyFill="1" applyAlignment="1">
      <alignment horizontal="center"/>
    </xf>
    <xf numFmtId="14" fontId="16" fillId="21" borderId="0" xfId="1" applyNumberFormat="1" applyFont="1" applyFill="1" applyAlignment="1">
      <alignment horizontal="center"/>
    </xf>
    <xf numFmtId="0" fontId="15" fillId="23" borderId="0" xfId="0" applyFont="1" applyFill="1" applyAlignment="1">
      <alignment horizontal="center" vertical="center"/>
    </xf>
    <xf numFmtId="0" fontId="15" fillId="23" borderId="0" xfId="0" applyFont="1" applyFill="1" applyAlignment="1">
      <alignment vertical="center"/>
    </xf>
    <xf numFmtId="14" fontId="16" fillId="23" borderId="0" xfId="0" applyNumberFormat="1" applyFont="1" applyFill="1" applyAlignment="1">
      <alignment horizontal="center" vertical="center"/>
    </xf>
    <xf numFmtId="164" fontId="15" fillId="23" borderId="0" xfId="0" applyNumberFormat="1" applyFont="1" applyFill="1" applyBorder="1" applyAlignment="1">
      <alignment horizontal="center" vertical="center"/>
    </xf>
    <xf numFmtId="0" fontId="16" fillId="24" borderId="0" xfId="0" applyFont="1" applyFill="1"/>
    <xf numFmtId="0" fontId="16" fillId="24" borderId="0" xfId="0" applyFont="1" applyFill="1" applyAlignment="1">
      <alignment horizontal="right"/>
    </xf>
    <xf numFmtId="164" fontId="15" fillId="23" borderId="0" xfId="0" applyNumberFormat="1" applyFont="1" applyFill="1" applyAlignment="1">
      <alignment horizontal="center" vertical="center"/>
    </xf>
    <xf numFmtId="164" fontId="15" fillId="23" borderId="0" xfId="0" applyNumberFormat="1" applyFont="1" applyFill="1" applyBorder="1" applyAlignment="1">
      <alignment horizontal="right" vertical="center"/>
    </xf>
    <xf numFmtId="0" fontId="15" fillId="23" borderId="0" xfId="0" applyFont="1" applyFill="1" applyAlignment="1">
      <alignment horizontal="center"/>
    </xf>
    <xf numFmtId="0" fontId="15" fillId="23" borderId="0" xfId="0" applyFont="1" applyFill="1"/>
    <xf numFmtId="0" fontId="18" fillId="19" borderId="1" xfId="0" applyFont="1" applyFill="1" applyBorder="1" applyAlignment="1">
      <alignment horizontal="right"/>
    </xf>
    <xf numFmtId="0" fontId="16" fillId="19" borderId="0" xfId="0" applyFont="1" applyFill="1" applyAlignment="1">
      <alignment horizontal="center"/>
    </xf>
    <xf numFmtId="45" fontId="19" fillId="0" borderId="0" xfId="0" applyNumberFormat="1" applyFont="1" applyFill="1" applyAlignment="1">
      <alignment horizontal="right" vertical="center"/>
    </xf>
    <xf numFmtId="49" fontId="19" fillId="0" borderId="0" xfId="0" applyNumberFormat="1" applyFont="1" applyFill="1" applyAlignment="1">
      <alignment horizontal="right" vertical="center"/>
    </xf>
    <xf numFmtId="45" fontId="19" fillId="0" borderId="0" xfId="0" applyNumberFormat="1" applyFont="1" applyFill="1" applyAlignment="1">
      <alignment horizontal="right"/>
    </xf>
    <xf numFmtId="45" fontId="19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 vertical="center"/>
    </xf>
    <xf numFmtId="0" fontId="19" fillId="0" borderId="0" xfId="0" applyFont="1" applyBorder="1" applyAlignment="1">
      <alignment horizontal="center"/>
    </xf>
    <xf numFmtId="49" fontId="19" fillId="5" borderId="0" xfId="0" applyNumberFormat="1" applyFont="1" applyFill="1" applyAlignment="1">
      <alignment horizontal="right" vertical="center"/>
    </xf>
    <xf numFmtId="45" fontId="19" fillId="5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horizontal="right" vertical="center"/>
    </xf>
    <xf numFmtId="45" fontId="0" fillId="5" borderId="0" xfId="0" applyNumberFormat="1" applyFill="1" applyAlignment="1">
      <alignment horizontal="right"/>
    </xf>
    <xf numFmtId="45" fontId="0" fillId="0" borderId="0" xfId="0" applyNumberFormat="1" applyAlignment="1">
      <alignment horizontal="left"/>
    </xf>
    <xf numFmtId="45" fontId="0" fillId="0" borderId="0" xfId="0" applyNumberFormat="1" applyAlignment="1">
      <alignment horizontal="left" vertical="center"/>
    </xf>
    <xf numFmtId="45" fontId="4" fillId="0" borderId="0" xfId="0" applyNumberFormat="1" applyFont="1" applyAlignment="1"/>
    <xf numFmtId="45" fontId="20" fillId="0" borderId="0" xfId="0" applyNumberFormat="1" applyFont="1" applyAlignment="1">
      <alignment horizontal="center"/>
    </xf>
    <xf numFmtId="0" fontId="20" fillId="0" borderId="0" xfId="0" applyFont="1"/>
    <xf numFmtId="0" fontId="20" fillId="21" borderId="0" xfId="1" applyFont="1" applyFill="1" applyBorder="1" applyAlignment="1" applyProtection="1">
      <alignment horizontal="center"/>
    </xf>
    <xf numFmtId="45" fontId="20" fillId="0" borderId="0" xfId="0" applyNumberFormat="1" applyFont="1" applyFill="1" applyAlignment="1">
      <alignment horizontal="right" vertical="center"/>
    </xf>
    <xf numFmtId="164" fontId="20" fillId="0" borderId="0" xfId="0" applyNumberFormat="1" applyFont="1" applyFill="1" applyAlignment="1">
      <alignment horizontal="right" vertical="center"/>
    </xf>
    <xf numFmtId="164" fontId="21" fillId="23" borderId="0" xfId="0" applyNumberFormat="1" applyFont="1" applyFill="1" applyBorder="1" applyAlignment="1">
      <alignment horizontal="center" vertical="center"/>
    </xf>
    <xf numFmtId="45" fontId="20" fillId="0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21" fontId="20" fillId="0" borderId="0" xfId="0" applyNumberFormat="1" applyFont="1"/>
    <xf numFmtId="0" fontId="21" fillId="23" borderId="0" xfId="0" applyFont="1" applyFill="1" applyBorder="1" applyAlignment="1">
      <alignment horizontal="center"/>
    </xf>
    <xf numFmtId="164" fontId="20" fillId="0" borderId="0" xfId="0" applyNumberFormat="1" applyFont="1" applyFill="1" applyAlignment="1">
      <alignment horizontal="center" vertical="center"/>
    </xf>
    <xf numFmtId="164" fontId="20" fillId="0" borderId="0" xfId="0" applyNumberFormat="1" applyFont="1" applyAlignment="1">
      <alignment horizontal="center"/>
    </xf>
    <xf numFmtId="45" fontId="20" fillId="0" borderId="0" xfId="0" applyNumberFormat="1" applyFont="1" applyAlignment="1"/>
    <xf numFmtId="45" fontId="20" fillId="0" borderId="0" xfId="0" applyNumberFormat="1" applyFont="1" applyBorder="1" applyAlignment="1">
      <alignment horizontal="center"/>
    </xf>
    <xf numFmtId="0" fontId="20" fillId="0" borderId="0" xfId="0" applyFont="1" applyBorder="1"/>
    <xf numFmtId="14" fontId="16" fillId="21" borderId="0" xfId="1" applyNumberFormat="1" applyFont="1" applyFill="1" applyBorder="1" applyAlignment="1" applyProtection="1">
      <alignment horizontal="left"/>
    </xf>
    <xf numFmtId="14" fontId="16" fillId="21" borderId="0" xfId="1" applyNumberFormat="1" applyFont="1" applyFill="1" applyAlignment="1">
      <alignment horizontal="left"/>
    </xf>
    <xf numFmtId="14" fontId="16" fillId="23" borderId="0" xfId="0" applyNumberFormat="1" applyFont="1" applyFill="1" applyAlignment="1">
      <alignment horizontal="left" vertical="center"/>
    </xf>
    <xf numFmtId="45" fontId="10" fillId="5" borderId="0" xfId="0" applyNumberFormat="1" applyFont="1" applyFill="1" applyAlignment="1">
      <alignment horizontal="center" vertical="center"/>
    </xf>
    <xf numFmtId="0" fontId="15" fillId="23" borderId="0" xfId="0" applyFont="1" applyFill="1" applyBorder="1" applyAlignment="1">
      <alignment horizontal="center"/>
    </xf>
    <xf numFmtId="164" fontId="15" fillId="23" borderId="0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21" fontId="9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 applyFill="1" applyBorder="1"/>
    <xf numFmtId="45" fontId="10" fillId="0" borderId="0" xfId="0" applyNumberFormat="1" applyFont="1" applyFill="1" applyAlignment="1">
      <alignment horizontal="center" vertical="center"/>
    </xf>
    <xf numFmtId="45" fontId="9" fillId="0" borderId="0" xfId="0" applyNumberFormat="1" applyFont="1" applyAlignment="1">
      <alignment horizontal="center" vertical="center"/>
    </xf>
    <xf numFmtId="45" fontId="9" fillId="0" borderId="0" xfId="0" applyNumberFormat="1" applyFont="1" applyBorder="1" applyAlignment="1">
      <alignment horizontal="center"/>
    </xf>
    <xf numFmtId="45" fontId="9" fillId="0" borderId="0" xfId="0" applyNumberFormat="1" applyFont="1" applyAlignment="1">
      <alignment horizontal="center"/>
    </xf>
    <xf numFmtId="45" fontId="9" fillId="0" borderId="0" xfId="0" applyNumberFormat="1" applyFont="1" applyFill="1" applyAlignment="1">
      <alignment horizontal="center"/>
    </xf>
    <xf numFmtId="0" fontId="10" fillId="5" borderId="0" xfId="0" applyNumberFormat="1" applyFont="1" applyFill="1" applyAlignment="1">
      <alignment horizontal="right" vertical="center"/>
    </xf>
    <xf numFmtId="45" fontId="10" fillId="5" borderId="0" xfId="0" applyNumberFormat="1" applyFont="1" applyFill="1" applyAlignment="1">
      <alignment horizontal="right" vertical="center"/>
    </xf>
    <xf numFmtId="0" fontId="9" fillId="5" borderId="0" xfId="0" applyNumberFormat="1" applyFont="1" applyFill="1" applyAlignment="1">
      <alignment horizontal="right" vertical="center"/>
    </xf>
    <xf numFmtId="164" fontId="9" fillId="5" borderId="0" xfId="0" applyNumberFormat="1" applyFont="1" applyFill="1" applyAlignment="1">
      <alignment horizontal="right" vertical="center"/>
    </xf>
    <xf numFmtId="45" fontId="4" fillId="0" borderId="0" xfId="0" applyNumberFormat="1" applyFont="1" applyFill="1" applyAlignment="1">
      <alignment horizontal="center" vertical="center"/>
    </xf>
    <xf numFmtId="45" fontId="0" fillId="0" borderId="0" xfId="0" applyNumberFormat="1" applyFill="1" applyAlignment="1">
      <alignment horizontal="center" vertical="center"/>
    </xf>
    <xf numFmtId="0" fontId="0" fillId="0" borderId="0" xfId="0" applyFill="1"/>
  </cellXfs>
  <cellStyles count="2">
    <cellStyle name="Standard" xfId="0" builtinId="0"/>
    <cellStyle name="TableStyleLight1" xfId="1" xr:uid="{00000000-0005-0000-0000-000001000000}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'48-62'!$B$6:$B$7</c:f>
              <c:strCache>
                <c:ptCount val="2"/>
                <c:pt idx="0">
                  <c:v>Karl</c:v>
                </c:pt>
                <c:pt idx="1">
                  <c:v>Wimmer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44-43AF-8197-A18759AAC431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44-43AF-8197-A18759AAC431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44-43AF-8197-A18759AAC4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'48-62'!$A$8:$A$17</c:f>
              <c:numCache>
                <c:formatCode>General</c:formatCode>
                <c:ptCount val="10"/>
                <c:pt idx="0">
                  <c:v>2010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xVal>
          <c:yVal>
            <c:numRef>
              <c:f>'48-62'!$B$8:$B$17</c:f>
              <c:numCache>
                <c:formatCode>mm:ss</c:formatCode>
                <c:ptCount val="10"/>
                <c:pt idx="0">
                  <c:v>3.636574074074074E-2</c:v>
                </c:pt>
                <c:pt idx="1">
                  <c:v>3.3703703703703777E-2</c:v>
                </c:pt>
                <c:pt idx="2">
                  <c:v>3.3842592592592591E-2</c:v>
                </c:pt>
                <c:pt idx="3">
                  <c:v>3.443287037037035E-2</c:v>
                </c:pt>
                <c:pt idx="4">
                  <c:v>3.4236111111111113E-2</c:v>
                </c:pt>
                <c:pt idx="5">
                  <c:v>3.5555555555555556E-2</c:v>
                </c:pt>
                <c:pt idx="6">
                  <c:v>3.5277777777777776E-2</c:v>
                </c:pt>
                <c:pt idx="7">
                  <c:v>3.4895833333333334E-2</c:v>
                </c:pt>
                <c:pt idx="8">
                  <c:v>3.7905092592592587E-2</c:v>
                </c:pt>
                <c:pt idx="9">
                  <c:v>3.5347222222222217E-2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44-43AF-8197-A18759AAC43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644113608"/>
        <c:axId val="644115904"/>
      </c:scatterChart>
      <c:valAx>
        <c:axId val="644113608"/>
        <c:scaling>
          <c:orientation val="minMax"/>
          <c:max val="2021"/>
          <c:min val="20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4115904"/>
        <c:crosses val="autoZero"/>
        <c:crossBetween val="midCat"/>
        <c:majorUnit val="1"/>
      </c:valAx>
      <c:valAx>
        <c:axId val="644115904"/>
        <c:scaling>
          <c:orientation val="minMax"/>
          <c:max val="4.3055555555555611E-2"/>
          <c:min val="3.33333333333333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4113608"/>
        <c:crosses val="autoZero"/>
        <c:crossBetween val="midCat"/>
        <c:majorUnit val="6.9444444444444404E-4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'55-73'!$B$6:$B$7</c:f>
              <c:strCache>
                <c:ptCount val="2"/>
                <c:pt idx="0">
                  <c:v>Hans-Jörg</c:v>
                </c:pt>
                <c:pt idx="1">
                  <c:v>Hager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'55-73'!$A$8:$A$15</c:f>
              <c:numCache>
                <c:formatCode>General</c:formatCode>
                <c:ptCount val="8"/>
                <c:pt idx="0">
                  <c:v>2010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xVal>
          <c:yVal>
            <c:numRef>
              <c:f>'55-73'!$B$8:$B$15</c:f>
              <c:numCache>
                <c:formatCode>mm:ss</c:formatCode>
                <c:ptCount val="8"/>
                <c:pt idx="0">
                  <c:v>3.8449074074074073E-2</c:v>
                </c:pt>
                <c:pt idx="1">
                  <c:v>3.9606481481481472E-2</c:v>
                </c:pt>
                <c:pt idx="2">
                  <c:v>3.8472222222222227E-2</c:v>
                </c:pt>
                <c:pt idx="3">
                  <c:v>3.9675925925925941E-2</c:v>
                </c:pt>
                <c:pt idx="4" formatCode="h:mm:ss">
                  <c:v>4.297453703703704E-2</c:v>
                </c:pt>
                <c:pt idx="5" formatCode="h:mm:ss">
                  <c:v>4.3518518518518519E-2</c:v>
                </c:pt>
                <c:pt idx="6" formatCode="h:mm:ss">
                  <c:v>4.4120370370370365E-2</c:v>
                </c:pt>
                <c:pt idx="7" formatCode="h:mm:ss">
                  <c:v>4.4513888888888888E-2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223-4282-9C07-D3B9E2EB5DC9}"/>
            </c:ext>
          </c:extLst>
        </c:ser>
        <c:ser>
          <c:idx val="1"/>
          <c:order val="1"/>
          <c:tx>
            <c:strRef>
              <c:f>'55-73'!$B$18:$B$19</c:f>
              <c:strCache>
                <c:ptCount val="2"/>
                <c:pt idx="0">
                  <c:v>Josef</c:v>
                </c:pt>
                <c:pt idx="1">
                  <c:v>Bichler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'55-73'!$A$20:$A$25</c:f>
              <c:numCache>
                <c:formatCode>General</c:formatCode>
                <c:ptCount val="6"/>
                <c:pt idx="0">
                  <c:v>2010</c:v>
                </c:pt>
                <c:pt idx="1">
                  <c:v>2013</c:v>
                </c:pt>
                <c:pt idx="2">
                  <c:v>2014</c:v>
                </c:pt>
                <c:pt idx="3">
                  <c:v>2016</c:v>
                </c:pt>
                <c:pt idx="4">
                  <c:v>2017</c:v>
                </c:pt>
                <c:pt idx="5">
                  <c:v>2019</c:v>
                </c:pt>
              </c:numCache>
            </c:numRef>
          </c:xVal>
          <c:yVal>
            <c:numRef>
              <c:f>'55-73'!$B$20:$B$25</c:f>
              <c:numCache>
                <c:formatCode>h:mm:ss</c:formatCode>
                <c:ptCount val="6"/>
                <c:pt idx="0" formatCode="mm:ss">
                  <c:v>3.90625E-2</c:v>
                </c:pt>
                <c:pt idx="1">
                  <c:v>4.7708333333333332E-2</c:v>
                </c:pt>
                <c:pt idx="2">
                  <c:v>4.3043981481481482E-2</c:v>
                </c:pt>
                <c:pt idx="3">
                  <c:v>4.386574074074074E-2</c:v>
                </c:pt>
                <c:pt idx="4">
                  <c:v>4.4398148148148152E-2</c:v>
                </c:pt>
                <c:pt idx="5">
                  <c:v>5.019675925925926E-2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223-4282-9C07-D3B9E2EB5DC9}"/>
            </c:ext>
          </c:extLst>
        </c:ser>
        <c:ser>
          <c:idx val="2"/>
          <c:order val="2"/>
          <c:tx>
            <c:strRef>
              <c:f>'55-73'!$B$28:$B$29</c:f>
              <c:strCache>
                <c:ptCount val="2"/>
                <c:pt idx="0">
                  <c:v>Klaus</c:v>
                </c:pt>
                <c:pt idx="1">
                  <c:v>Schmidberger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'55-73'!$A$30:$A$33</c:f>
              <c:numCache>
                <c:formatCode>General</c:formatCode>
                <c:ptCount val="4"/>
                <c:pt idx="0">
                  <c:v>2010</c:v>
                </c:pt>
                <c:pt idx="1">
                  <c:v>2014</c:v>
                </c:pt>
                <c:pt idx="2">
                  <c:v>2018</c:v>
                </c:pt>
                <c:pt idx="3">
                  <c:v>2020</c:v>
                </c:pt>
              </c:numCache>
            </c:numRef>
          </c:xVal>
          <c:yVal>
            <c:numRef>
              <c:f>'55-73'!$B$30:$B$33</c:f>
              <c:numCache>
                <c:formatCode>h:mm:ss</c:formatCode>
                <c:ptCount val="4"/>
                <c:pt idx="0" formatCode="mm:ss">
                  <c:v>4.0914351851851848E-2</c:v>
                </c:pt>
                <c:pt idx="1">
                  <c:v>4.413194444444437E-2</c:v>
                </c:pt>
                <c:pt idx="2">
                  <c:v>4.2789351851851849E-2</c:v>
                </c:pt>
                <c:pt idx="3">
                  <c:v>4.4826388888888888E-2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223-4282-9C07-D3B9E2EB5DC9}"/>
            </c:ext>
          </c:extLst>
        </c:ser>
        <c:ser>
          <c:idx val="3"/>
          <c:order val="3"/>
          <c:tx>
            <c:strRef>
              <c:f>'55-73'!$B$36:$B$37</c:f>
              <c:strCache>
                <c:ptCount val="2"/>
                <c:pt idx="0">
                  <c:v>Mike</c:v>
                </c:pt>
                <c:pt idx="1">
                  <c:v>Roth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'55-73'!$A$38:$A$40</c:f>
              <c:numCache>
                <c:formatCode>General</c:formatCode>
                <c:ptCount val="3"/>
                <c:pt idx="0">
                  <c:v>2017</c:v>
                </c:pt>
                <c:pt idx="1">
                  <c:v>2019</c:v>
                </c:pt>
                <c:pt idx="2">
                  <c:v>2021</c:v>
                </c:pt>
              </c:numCache>
            </c:numRef>
          </c:xVal>
          <c:yVal>
            <c:numRef>
              <c:f>'55-73'!$B$38:$B$40</c:f>
              <c:numCache>
                <c:formatCode>h:mm:ss</c:formatCode>
                <c:ptCount val="3"/>
                <c:pt idx="0">
                  <c:v>4.4432870370370366E-2</c:v>
                </c:pt>
                <c:pt idx="1">
                  <c:v>4.4074074074074071E-2</c:v>
                </c:pt>
                <c:pt idx="2">
                  <c:v>4.5740740740740742E-2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223-4282-9C07-D3B9E2EB5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659768"/>
        <c:axId val="666661080"/>
      </c:scatterChart>
      <c:valAx>
        <c:axId val="666659768"/>
        <c:scaling>
          <c:orientation val="minMax"/>
          <c:max val="2021"/>
          <c:min val="20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6661080"/>
        <c:crosses val="autoZero"/>
        <c:crossBetween val="midCat"/>
        <c:majorUnit val="1"/>
      </c:valAx>
      <c:valAx>
        <c:axId val="666661080"/>
        <c:scaling>
          <c:orientation val="minMax"/>
          <c:max val="5.0694444444444507E-2"/>
          <c:min val="3.819444444444440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6659768"/>
        <c:crosses val="autoZero"/>
        <c:crossBetween val="midCat"/>
        <c:majorUnit val="6.9444444444444404E-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'56-80'!$B$18:$B$19</c:f>
              <c:strCache>
                <c:ptCount val="2"/>
                <c:pt idx="0">
                  <c:v>Tom</c:v>
                </c:pt>
                <c:pt idx="1">
                  <c:v>Bründl</c:v>
                </c:pt>
              </c:strCache>
            </c:strRef>
          </c:tx>
          <c:spPr>
            <a:ln w="1905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 w="9525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'56-80'!$A$20:$A$21</c:f>
              <c:numCache>
                <c:formatCode>General</c:formatCode>
                <c:ptCount val="2"/>
                <c:pt idx="0">
                  <c:v>2012</c:v>
                </c:pt>
                <c:pt idx="1">
                  <c:v>2018</c:v>
                </c:pt>
              </c:numCache>
            </c:numRef>
          </c:xVal>
          <c:yVal>
            <c:numRef>
              <c:f>'56-80'!$B$20:$B$21</c:f>
              <c:numCache>
                <c:formatCode>mm:ss</c:formatCode>
                <c:ptCount val="2"/>
                <c:pt idx="0">
                  <c:v>4.0787037037037024E-2</c:v>
                </c:pt>
                <c:pt idx="1">
                  <c:v>3.9305555555555559E-2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8DA-4D6A-9B2A-F4B1431D960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48386240"/>
        <c:axId val="92637888"/>
      </c:scatterChart>
      <c:valAx>
        <c:axId val="248386240"/>
        <c:scaling>
          <c:orientation val="minMax"/>
          <c:max val="2021"/>
          <c:min val="20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637888"/>
        <c:crosses val="autoZero"/>
        <c:crossBetween val="midCat"/>
        <c:majorUnit val="1"/>
      </c:valAx>
      <c:valAx>
        <c:axId val="92637888"/>
        <c:scaling>
          <c:orientation val="minMax"/>
          <c:max val="5.5555555555555608E-2"/>
          <c:min val="3.88888888888889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8386240"/>
        <c:crosses val="autoZero"/>
        <c:crossBetween val="midCat"/>
        <c:majorUnit val="6.9444444444444404E-4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'56-80'!$B$12:$B$13</c:f>
              <c:strCache>
                <c:ptCount val="2"/>
                <c:pt idx="0">
                  <c:v>Adam</c:v>
                </c:pt>
                <c:pt idx="1">
                  <c:v>Ominsky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'56-80'!$A$14:$A$15</c:f>
              <c:numCache>
                <c:formatCode>General</c:formatCode>
                <c:ptCount val="2"/>
                <c:pt idx="0">
                  <c:v>2019</c:v>
                </c:pt>
                <c:pt idx="1">
                  <c:v>2020</c:v>
                </c:pt>
              </c:numCache>
            </c:numRef>
          </c:xVal>
          <c:yVal>
            <c:numRef>
              <c:f>'56-80'!$B$14:$B$15</c:f>
              <c:numCache>
                <c:formatCode>mm:ss</c:formatCode>
                <c:ptCount val="2"/>
                <c:pt idx="0">
                  <c:v>3.9733796296296295E-2</c:v>
                </c:pt>
                <c:pt idx="1">
                  <c:v>3.9988425925925927E-2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80E-4592-9646-13F8B46DFC2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663073104"/>
        <c:axId val="663070480"/>
      </c:scatterChart>
      <c:valAx>
        <c:axId val="663073104"/>
        <c:scaling>
          <c:orientation val="minMax"/>
          <c:max val="2021"/>
          <c:min val="20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3070480"/>
        <c:crosses val="autoZero"/>
        <c:crossBetween val="midCat"/>
        <c:majorUnit val="1"/>
      </c:valAx>
      <c:valAx>
        <c:axId val="663070480"/>
        <c:scaling>
          <c:orientation val="minMax"/>
          <c:max val="5.5555555555555608E-2"/>
          <c:min val="3.88888888888889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3073104"/>
        <c:crosses val="autoZero"/>
        <c:crossBetween val="midCat"/>
        <c:majorUnit val="6.9444444444444404E-4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'56-80'!$B$6:$B$7</c:f>
              <c:strCache>
                <c:ptCount val="2"/>
                <c:pt idx="0">
                  <c:v>Nicole</c:v>
                </c:pt>
                <c:pt idx="1">
                  <c:v>Jankowski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'56-80'!$A$8:$A$9</c:f>
              <c:numCache>
                <c:formatCode>General</c:formatCode>
                <c:ptCount val="2"/>
                <c:pt idx="0">
                  <c:v>2012</c:v>
                </c:pt>
                <c:pt idx="1">
                  <c:v>2021</c:v>
                </c:pt>
              </c:numCache>
            </c:numRef>
          </c:xVal>
          <c:yVal>
            <c:numRef>
              <c:f>'56-80'!$B$8:$B$9</c:f>
              <c:numCache>
                <c:formatCode>h:mm:ss</c:formatCode>
                <c:ptCount val="2"/>
                <c:pt idx="0">
                  <c:v>4.613425925925934E-2</c:v>
                </c:pt>
                <c:pt idx="1">
                  <c:v>4.4386574074074071E-2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A0C-4F9E-A116-CC7D5B0ABFD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663073104"/>
        <c:axId val="663070480"/>
      </c:scatterChart>
      <c:valAx>
        <c:axId val="663073104"/>
        <c:scaling>
          <c:orientation val="minMax"/>
          <c:max val="2021"/>
          <c:min val="20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3070480"/>
        <c:crosses val="autoZero"/>
        <c:crossBetween val="midCat"/>
        <c:majorUnit val="1"/>
      </c:valAx>
      <c:valAx>
        <c:axId val="663070480"/>
        <c:scaling>
          <c:orientation val="minMax"/>
          <c:max val="5.5555555555555608E-2"/>
          <c:min val="3.88888888888889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3073104"/>
        <c:crosses val="autoZero"/>
        <c:crossBetween val="midCat"/>
        <c:majorUnit val="6.9444444444444404E-4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'56-80'!$B$24:$B$25</c:f>
              <c:strCache>
                <c:ptCount val="2"/>
                <c:pt idx="0">
                  <c:v>Robert</c:v>
                </c:pt>
                <c:pt idx="1">
                  <c:v>Rogner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01-44D5-A176-53E2D170BE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'56-80'!$A$26:$A$28</c:f>
              <c:numCache>
                <c:formatCode>General</c:formatCode>
                <c:ptCount val="3"/>
                <c:pt idx="0">
                  <c:v>2018</c:v>
                </c:pt>
                <c:pt idx="1">
                  <c:v>2020</c:v>
                </c:pt>
                <c:pt idx="2">
                  <c:v>2021</c:v>
                </c:pt>
              </c:numCache>
            </c:numRef>
          </c:xVal>
          <c:yVal>
            <c:numRef>
              <c:f>'56-80'!$B$26:$B$28</c:f>
              <c:numCache>
                <c:formatCode>h:mm:ss</c:formatCode>
                <c:ptCount val="3"/>
                <c:pt idx="0">
                  <c:v>4.5416666666666668E-2</c:v>
                </c:pt>
                <c:pt idx="1">
                  <c:v>4.7395833333333331E-2</c:v>
                </c:pt>
                <c:pt idx="2">
                  <c:v>4.5543981481481477E-2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E01-44D5-A176-53E2D170BEF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663073104"/>
        <c:axId val="663070480"/>
      </c:scatterChart>
      <c:valAx>
        <c:axId val="663073104"/>
        <c:scaling>
          <c:orientation val="minMax"/>
          <c:max val="2021"/>
          <c:min val="20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3070480"/>
        <c:crosses val="autoZero"/>
        <c:crossBetween val="midCat"/>
        <c:majorUnit val="1"/>
      </c:valAx>
      <c:valAx>
        <c:axId val="663070480"/>
        <c:scaling>
          <c:orientation val="minMax"/>
          <c:max val="5.5555555555555608E-2"/>
          <c:min val="3.88888888888889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3073104"/>
        <c:crosses val="autoZero"/>
        <c:crossBetween val="midCat"/>
        <c:majorUnit val="6.9444444444444404E-4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'56-80'!$B$6:$B$7</c:f>
              <c:strCache>
                <c:ptCount val="2"/>
                <c:pt idx="0">
                  <c:v>Nicole</c:v>
                </c:pt>
                <c:pt idx="1">
                  <c:v>Jankowski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35-4D8E-889F-6C131F7AF2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'56-80'!$A$8:$A$9</c:f>
              <c:numCache>
                <c:formatCode>General</c:formatCode>
                <c:ptCount val="2"/>
                <c:pt idx="0">
                  <c:v>2012</c:v>
                </c:pt>
                <c:pt idx="1">
                  <c:v>2021</c:v>
                </c:pt>
              </c:numCache>
            </c:numRef>
          </c:xVal>
          <c:yVal>
            <c:numRef>
              <c:f>'56-80'!$B$8:$B$9</c:f>
              <c:numCache>
                <c:formatCode>h:mm:ss</c:formatCode>
                <c:ptCount val="2"/>
                <c:pt idx="0">
                  <c:v>4.613425925925934E-2</c:v>
                </c:pt>
                <c:pt idx="1">
                  <c:v>4.4386574074074071E-2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94C-4C5E-AEBD-623B39A2E4B9}"/>
            </c:ext>
          </c:extLst>
        </c:ser>
        <c:ser>
          <c:idx val="1"/>
          <c:order val="1"/>
          <c:tx>
            <c:strRef>
              <c:f>'56-80'!$B$12:$B$13</c:f>
              <c:strCache>
                <c:ptCount val="2"/>
                <c:pt idx="0">
                  <c:v>Adam</c:v>
                </c:pt>
                <c:pt idx="1">
                  <c:v>Ominsky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'56-80'!$A$14:$A$15</c:f>
              <c:numCache>
                <c:formatCode>General</c:formatCode>
                <c:ptCount val="2"/>
                <c:pt idx="0">
                  <c:v>2019</c:v>
                </c:pt>
                <c:pt idx="1">
                  <c:v>2020</c:v>
                </c:pt>
              </c:numCache>
            </c:numRef>
          </c:xVal>
          <c:yVal>
            <c:numRef>
              <c:f>'56-80'!$B$14:$B$15</c:f>
              <c:numCache>
                <c:formatCode>mm:ss</c:formatCode>
                <c:ptCount val="2"/>
                <c:pt idx="0">
                  <c:v>3.9733796296296295E-2</c:v>
                </c:pt>
                <c:pt idx="1">
                  <c:v>3.9988425925925927E-2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94C-4C5E-AEBD-623B39A2E4B9}"/>
            </c:ext>
          </c:extLst>
        </c:ser>
        <c:ser>
          <c:idx val="2"/>
          <c:order val="2"/>
          <c:tx>
            <c:strRef>
              <c:f>'56-80'!$B$18:$B$19</c:f>
              <c:strCache>
                <c:ptCount val="2"/>
                <c:pt idx="0">
                  <c:v>Tom</c:v>
                </c:pt>
                <c:pt idx="1">
                  <c:v>Bründl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'56-80'!$A$20:$A$21</c:f>
              <c:numCache>
                <c:formatCode>General</c:formatCode>
                <c:ptCount val="2"/>
                <c:pt idx="0">
                  <c:v>2012</c:v>
                </c:pt>
                <c:pt idx="1">
                  <c:v>2018</c:v>
                </c:pt>
              </c:numCache>
            </c:numRef>
          </c:xVal>
          <c:yVal>
            <c:numRef>
              <c:f>'56-80'!$B$20:$B$21</c:f>
              <c:numCache>
                <c:formatCode>mm:ss</c:formatCode>
                <c:ptCount val="2"/>
                <c:pt idx="0">
                  <c:v>4.0787037037037024E-2</c:v>
                </c:pt>
                <c:pt idx="1">
                  <c:v>3.9305555555555559E-2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94C-4C5E-AEBD-623B39A2E4B9}"/>
            </c:ext>
          </c:extLst>
        </c:ser>
        <c:ser>
          <c:idx val="3"/>
          <c:order val="3"/>
          <c:tx>
            <c:strRef>
              <c:f>'56-80'!$B$24:$B$25</c:f>
              <c:strCache>
                <c:ptCount val="2"/>
                <c:pt idx="0">
                  <c:v>Robert</c:v>
                </c:pt>
                <c:pt idx="1">
                  <c:v>Rogner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2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35-4D8E-889F-6C131F7AF2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'56-80'!$A$26:$A$28</c:f>
              <c:numCache>
                <c:formatCode>General</c:formatCode>
                <c:ptCount val="3"/>
                <c:pt idx="0">
                  <c:v>2018</c:v>
                </c:pt>
                <c:pt idx="1">
                  <c:v>2020</c:v>
                </c:pt>
                <c:pt idx="2">
                  <c:v>2021</c:v>
                </c:pt>
              </c:numCache>
            </c:numRef>
          </c:xVal>
          <c:yVal>
            <c:numRef>
              <c:f>'56-80'!$B$26:$B$28</c:f>
              <c:numCache>
                <c:formatCode>h:mm:ss</c:formatCode>
                <c:ptCount val="3"/>
                <c:pt idx="0">
                  <c:v>4.5416666666666668E-2</c:v>
                </c:pt>
                <c:pt idx="1">
                  <c:v>4.7395833333333331E-2</c:v>
                </c:pt>
                <c:pt idx="2">
                  <c:v>4.5543981481481477E-2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94C-4C5E-AEBD-623B39A2E4B9}"/>
            </c:ext>
          </c:extLst>
        </c:ser>
        <c:ser>
          <c:idx val="4"/>
          <c:order val="4"/>
          <c:tx>
            <c:strRef>
              <c:f>'56-80'!$B$31:$B$32</c:f>
              <c:strCache>
                <c:ptCount val="2"/>
                <c:pt idx="0">
                  <c:v>Clemens</c:v>
                </c:pt>
                <c:pt idx="1">
                  <c:v>Schelhaas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'56-80'!$A$33</c:f>
              <c:numCache>
                <c:formatCode>General</c:formatCode>
                <c:ptCount val="1"/>
                <c:pt idx="0">
                  <c:v>2021</c:v>
                </c:pt>
              </c:numCache>
            </c:numRef>
          </c:xVal>
          <c:yVal>
            <c:numRef>
              <c:f>'56-80'!$B$33</c:f>
              <c:numCache>
                <c:formatCode>h:mm:ss</c:formatCode>
                <c:ptCount val="1"/>
                <c:pt idx="0">
                  <c:v>5.5555555555555552E-2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94C-4C5E-AEBD-623B39A2E4B9}"/>
            </c:ext>
          </c:extLst>
        </c:ser>
        <c:ser>
          <c:idx val="5"/>
          <c:order val="5"/>
          <c:tx>
            <c:strRef>
              <c:f>'56-80'!$B$36:$B$37</c:f>
              <c:strCache>
                <c:ptCount val="2"/>
                <c:pt idx="0">
                  <c:v>Patrick</c:v>
                </c:pt>
                <c:pt idx="1">
                  <c:v>Brunner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'56-80'!$A$38</c:f>
              <c:numCache>
                <c:formatCode>General</c:formatCode>
                <c:ptCount val="1"/>
                <c:pt idx="0">
                  <c:v>2021</c:v>
                </c:pt>
              </c:numCache>
            </c:numRef>
          </c:xVal>
          <c:yVal>
            <c:numRef>
              <c:f>'56-80'!$B$38</c:f>
              <c:numCache>
                <c:formatCode>h:mm:ss</c:formatCode>
                <c:ptCount val="1"/>
                <c:pt idx="0">
                  <c:v>4.3622685185185188E-2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94C-4C5E-AEBD-623B39A2E4B9}"/>
            </c:ext>
          </c:extLst>
        </c:ser>
        <c:ser>
          <c:idx val="6"/>
          <c:order val="6"/>
          <c:tx>
            <c:strRef>
              <c:f>'56-80'!$B$41:$B$42</c:f>
              <c:strCache>
                <c:ptCount val="2"/>
                <c:pt idx="0">
                  <c:v>Andreas</c:v>
                </c:pt>
                <c:pt idx="1">
                  <c:v>Watzinger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'56-80'!$A$43</c:f>
              <c:numCache>
                <c:formatCode>General</c:formatCode>
                <c:ptCount val="1"/>
                <c:pt idx="0">
                  <c:v>2021</c:v>
                </c:pt>
              </c:numCache>
            </c:numRef>
          </c:xVal>
          <c:yVal>
            <c:numRef>
              <c:f>'56-80'!$B$43</c:f>
              <c:numCache>
                <c:formatCode>mm:ss</c:formatCode>
                <c:ptCount val="1"/>
                <c:pt idx="0">
                  <c:v>3.9375E-2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94C-4C5E-AEBD-623B39A2E4B9}"/>
            </c:ext>
          </c:extLst>
        </c:ser>
        <c:ser>
          <c:idx val="7"/>
          <c:order val="7"/>
          <c:tx>
            <c:strRef>
              <c:f>'56-80'!$B$46:$B$47</c:f>
              <c:strCache>
                <c:ptCount val="2"/>
                <c:pt idx="0">
                  <c:v>Leopold</c:v>
                </c:pt>
                <c:pt idx="1">
                  <c:v>Pliemon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'56-80'!$A$48</c:f>
              <c:numCache>
                <c:formatCode>General</c:formatCode>
                <c:ptCount val="1"/>
                <c:pt idx="0">
                  <c:v>2021</c:v>
                </c:pt>
              </c:numCache>
            </c:numRef>
          </c:xVal>
          <c:yVal>
            <c:numRef>
              <c:f>'56-80'!$B$48</c:f>
              <c:numCache>
                <c:formatCode>h:mm:ss</c:formatCode>
                <c:ptCount val="1"/>
                <c:pt idx="0">
                  <c:v>4.3958333333333328E-2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994C-4C5E-AEBD-623B39A2E4B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663073104"/>
        <c:axId val="663070480"/>
      </c:scatterChart>
      <c:valAx>
        <c:axId val="663073104"/>
        <c:scaling>
          <c:orientation val="minMax"/>
          <c:max val="2021"/>
          <c:min val="20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3070480"/>
        <c:crosses val="autoZero"/>
        <c:crossBetween val="midCat"/>
        <c:majorUnit val="1"/>
      </c:valAx>
      <c:valAx>
        <c:axId val="663070480"/>
        <c:scaling>
          <c:orientation val="minMax"/>
          <c:max val="5.5555555555555608E-2"/>
          <c:min val="3.88888888888889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3073104"/>
        <c:crosses val="autoZero"/>
        <c:crossBetween val="midCat"/>
        <c:majorUnit val="6.9444444444444404E-4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Karl Wimmer 2010-2021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'Karl Wimmer'!$B$4</c:f>
              <c:strCache>
                <c:ptCount val="1"/>
                <c:pt idx="0">
                  <c:v>Swim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'Karl Wimmer'!$A$5:$A$14</c:f>
              <c:numCache>
                <c:formatCode>General</c:formatCode>
                <c:ptCount val="10"/>
                <c:pt idx="0">
                  <c:v>2010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xVal>
          <c:yVal>
            <c:numRef>
              <c:f>'Karl Wimmer'!$B$5:$B$14</c:f>
              <c:numCache>
                <c:formatCode>mm:ss</c:formatCode>
                <c:ptCount val="10"/>
                <c:pt idx="0">
                  <c:v>3.7847222222222223E-3</c:v>
                </c:pt>
                <c:pt idx="1">
                  <c:v>3.71527777777778E-3</c:v>
                </c:pt>
                <c:pt idx="2">
                  <c:v>3.9583333333333337E-3</c:v>
                </c:pt>
                <c:pt idx="3">
                  <c:v>3.9930555555555596E-3</c:v>
                </c:pt>
                <c:pt idx="4">
                  <c:v>3.2986111111111111E-3</c:v>
                </c:pt>
                <c:pt idx="5">
                  <c:v>3.9814814814814817E-3</c:v>
                </c:pt>
                <c:pt idx="6">
                  <c:v>4.0509259259259257E-3</c:v>
                </c:pt>
                <c:pt idx="7">
                  <c:v>4.0046296296296297E-3</c:v>
                </c:pt>
                <c:pt idx="8">
                  <c:v>4.2245370370370371E-3</c:v>
                </c:pt>
                <c:pt idx="9">
                  <c:v>4.1203703703703706E-3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7B6-4E28-B9B6-7960E9C70DC3}"/>
            </c:ext>
          </c:extLst>
        </c:ser>
        <c:ser>
          <c:idx val="1"/>
          <c:order val="1"/>
          <c:tx>
            <c:strRef>
              <c:f>'Karl Wimmer'!$C$4</c:f>
              <c:strCache>
                <c:ptCount val="1"/>
                <c:pt idx="0">
                  <c:v>T1+Bike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'Karl Wimmer'!$A$5:$A$14</c:f>
              <c:numCache>
                <c:formatCode>General</c:formatCode>
                <c:ptCount val="10"/>
                <c:pt idx="0">
                  <c:v>2010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xVal>
          <c:yVal>
            <c:numRef>
              <c:f>'Karl Wimmer'!$C$5:$C$14</c:f>
              <c:numCache>
                <c:formatCode>mm:ss</c:formatCode>
                <c:ptCount val="10"/>
                <c:pt idx="0">
                  <c:v>2.0254629629629629E-2</c:v>
                </c:pt>
                <c:pt idx="1">
                  <c:v>1.8055555555555599E-2</c:v>
                </c:pt>
                <c:pt idx="2">
                  <c:v>1.7800925925925925E-2</c:v>
                </c:pt>
                <c:pt idx="3">
                  <c:v>1.7951388888888888E-2</c:v>
                </c:pt>
                <c:pt idx="4">
                  <c:v>1.7685185185185186E-2</c:v>
                </c:pt>
                <c:pt idx="5">
                  <c:v>1.8645833333333337E-2</c:v>
                </c:pt>
                <c:pt idx="6">
                  <c:v>1.8333333333333333E-2</c:v>
                </c:pt>
                <c:pt idx="7">
                  <c:v>1.8333333333333333E-2</c:v>
                </c:pt>
                <c:pt idx="8">
                  <c:v>1.877314814814815E-2</c:v>
                </c:pt>
                <c:pt idx="9">
                  <c:v>1.7986111111111109E-2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7B6-4E28-B9B6-7960E9C70DC3}"/>
            </c:ext>
          </c:extLst>
        </c:ser>
        <c:ser>
          <c:idx val="2"/>
          <c:order val="2"/>
          <c:tx>
            <c:strRef>
              <c:f>'Karl Wimmer'!$D$4</c:f>
              <c:strCache>
                <c:ptCount val="1"/>
                <c:pt idx="0">
                  <c:v>T2+Run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'Karl Wimmer'!$A$5:$A$14</c:f>
              <c:numCache>
                <c:formatCode>General</c:formatCode>
                <c:ptCount val="10"/>
                <c:pt idx="0">
                  <c:v>2010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xVal>
          <c:yVal>
            <c:numRef>
              <c:f>'Karl Wimmer'!$D$5:$D$14</c:f>
              <c:numCache>
                <c:formatCode>mm:ss</c:formatCode>
                <c:ptCount val="10"/>
                <c:pt idx="0">
                  <c:v>1.2326388888888888E-2</c:v>
                </c:pt>
                <c:pt idx="1">
                  <c:v>1.1932870370370399E-2</c:v>
                </c:pt>
                <c:pt idx="2">
                  <c:v>1.2083333333333333E-2</c:v>
                </c:pt>
                <c:pt idx="3">
                  <c:v>1.2488425925925899E-2</c:v>
                </c:pt>
                <c:pt idx="4">
                  <c:v>1.3252314814814817E-2</c:v>
                </c:pt>
                <c:pt idx="5">
                  <c:v>1.2928240740740737E-2</c:v>
                </c:pt>
                <c:pt idx="6">
                  <c:v>1.2893518518518516E-2</c:v>
                </c:pt>
                <c:pt idx="7">
                  <c:v>1.2557870370370372E-2</c:v>
                </c:pt>
                <c:pt idx="8">
                  <c:v>1.49074074074074E-2</c:v>
                </c:pt>
                <c:pt idx="9">
                  <c:v>1.3240740740740737E-2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7B6-4E28-B9B6-7960E9C70DC3}"/>
            </c:ext>
          </c:extLst>
        </c:ser>
        <c:ser>
          <c:idx val="3"/>
          <c:order val="3"/>
          <c:tx>
            <c:strRef>
              <c:f>'Karl Wimmer'!$E$4</c:f>
              <c:strCache>
                <c:ptCount val="1"/>
                <c:pt idx="0">
                  <c:v>Gesamtzeit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'Karl Wimmer'!$A$5:$A$14</c:f>
              <c:numCache>
                <c:formatCode>General</c:formatCode>
                <c:ptCount val="10"/>
                <c:pt idx="0">
                  <c:v>2010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xVal>
          <c:yVal>
            <c:numRef>
              <c:f>'Karl Wimmer'!$E$5:$E$14</c:f>
              <c:numCache>
                <c:formatCode>mm:ss</c:formatCode>
                <c:ptCount val="10"/>
                <c:pt idx="0">
                  <c:v>3.636574074074074E-2</c:v>
                </c:pt>
                <c:pt idx="1">
                  <c:v>3.3703703703703777E-2</c:v>
                </c:pt>
                <c:pt idx="2">
                  <c:v>3.3842592592592591E-2</c:v>
                </c:pt>
                <c:pt idx="3">
                  <c:v>3.443287037037035E-2</c:v>
                </c:pt>
                <c:pt idx="4">
                  <c:v>3.4236111111111113E-2</c:v>
                </c:pt>
                <c:pt idx="5">
                  <c:v>3.5555555555555556E-2</c:v>
                </c:pt>
                <c:pt idx="6">
                  <c:v>3.5277777777777776E-2</c:v>
                </c:pt>
                <c:pt idx="7">
                  <c:v>3.4895833333333334E-2</c:v>
                </c:pt>
                <c:pt idx="8">
                  <c:v>3.7905092592592587E-2</c:v>
                </c:pt>
                <c:pt idx="9">
                  <c:v>3.5347222222222217E-2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7B6-4E28-B9B6-7960E9C70DC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681195232"/>
        <c:axId val="681187688"/>
      </c:scatterChart>
      <c:valAx>
        <c:axId val="681195232"/>
        <c:scaling>
          <c:orientation val="minMax"/>
          <c:max val="2021"/>
          <c:min val="200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1187688"/>
        <c:crosses val="autoZero"/>
        <c:crossBetween val="midCat"/>
        <c:majorUnit val="1"/>
      </c:valAx>
      <c:valAx>
        <c:axId val="681187688"/>
        <c:scaling>
          <c:orientation val="minMax"/>
          <c:max val="3.819444444444440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1195232"/>
        <c:crosses val="autoZero"/>
        <c:crossBetween val="midCat"/>
        <c:majorUnit val="3.4722222222222212E-3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'48-62'!$B$20:$B$21</c:f>
              <c:strCache>
                <c:ptCount val="2"/>
                <c:pt idx="0">
                  <c:v>Michael</c:v>
                </c:pt>
                <c:pt idx="1">
                  <c:v>Skapetze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A2-4C2A-9D72-404451EA78EF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53-4D70-A1F6-4B064CCE22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'48-62'!$A$22:$A$29</c:f>
              <c:numCache>
                <c:formatCode>General</c:formatCode>
                <c:ptCount val="8"/>
                <c:pt idx="0">
                  <c:v>2010</c:v>
                </c:pt>
                <c:pt idx="1">
                  <c:v>2013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xVal>
          <c:yVal>
            <c:numRef>
              <c:f>'48-62'!$B$22:$B$29</c:f>
              <c:numCache>
                <c:formatCode>mm:ss</c:formatCode>
                <c:ptCount val="8"/>
                <c:pt idx="0">
                  <c:v>3.9606481481481486E-2</c:v>
                </c:pt>
                <c:pt idx="1">
                  <c:v>3.888888888888889E-2</c:v>
                </c:pt>
                <c:pt idx="2">
                  <c:v>3.8657407407407404E-2</c:v>
                </c:pt>
                <c:pt idx="3">
                  <c:v>4.0833333333333333E-2</c:v>
                </c:pt>
                <c:pt idx="4">
                  <c:v>3.9467592592592596E-2</c:v>
                </c:pt>
                <c:pt idx="5">
                  <c:v>4.0011574074074074E-2</c:v>
                </c:pt>
                <c:pt idx="6">
                  <c:v>3.9884259259259251E-2</c:v>
                </c:pt>
                <c:pt idx="7">
                  <c:v>4.0057870370370369E-2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7A2-4C2A-9D72-404451EA78E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696515728"/>
        <c:axId val="696516056"/>
      </c:scatterChart>
      <c:valAx>
        <c:axId val="696515728"/>
        <c:scaling>
          <c:orientation val="minMax"/>
          <c:max val="2021"/>
          <c:min val="20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96516056"/>
        <c:crosses val="autoZero"/>
        <c:crossBetween val="midCat"/>
        <c:majorUnit val="1"/>
      </c:valAx>
      <c:valAx>
        <c:axId val="696516056"/>
        <c:scaling>
          <c:orientation val="minMax"/>
          <c:max val="4.3055555555555611E-2"/>
          <c:min val="3.33333333333333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96515728"/>
        <c:crosses val="autoZero"/>
        <c:crossBetween val="midCat"/>
        <c:majorUnit val="6.9444444444444404E-4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'48-62'!$B$32:$B$33</c:f>
              <c:strCache>
                <c:ptCount val="2"/>
                <c:pt idx="0">
                  <c:v>Patrizia</c:v>
                </c:pt>
                <c:pt idx="1">
                  <c:v>Wimmer</c:v>
                </c:pt>
              </c:strCache>
            </c:strRef>
          </c:tx>
          <c:spPr>
            <a:ln w="1905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 w="9525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29-429C-9444-206699F91467}"/>
                </c:ext>
              </c:extLst>
            </c:dLbl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29-429C-9444-206699F914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'48-62'!$A$34:$A$39</c:f>
              <c:numCache>
                <c:formatCode>General</c:formatCode>
                <c:ptCount val="6"/>
                <c:pt idx="0">
                  <c:v>2010</c:v>
                </c:pt>
                <c:pt idx="1">
                  <c:v>2012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xVal>
          <c:yVal>
            <c:numRef>
              <c:f>'48-62'!$B$34:$B$39</c:f>
              <c:numCache>
                <c:formatCode>h:mm:ss</c:formatCode>
                <c:ptCount val="6"/>
                <c:pt idx="0">
                  <c:v>4.2106481481481481E-2</c:v>
                </c:pt>
                <c:pt idx="1">
                  <c:v>4.2372685185185222E-2</c:v>
                </c:pt>
                <c:pt idx="2">
                  <c:v>4.2013888888888885E-2</c:v>
                </c:pt>
                <c:pt idx="3" formatCode="mm:ss">
                  <c:v>4.0173611111111111E-2</c:v>
                </c:pt>
                <c:pt idx="4" formatCode="mm:ss">
                  <c:v>4.0439814814814817E-2</c:v>
                </c:pt>
                <c:pt idx="5" formatCode="mm:ss">
                  <c:v>4.1504629629629627E-2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129-429C-9444-206699F914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644104752"/>
        <c:axId val="644116232"/>
      </c:scatterChart>
      <c:valAx>
        <c:axId val="644104752"/>
        <c:scaling>
          <c:orientation val="minMax"/>
          <c:max val="2021"/>
          <c:min val="20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4116232"/>
        <c:crosses val="autoZero"/>
        <c:crossBetween val="midCat"/>
        <c:majorUnit val="1"/>
      </c:valAx>
      <c:valAx>
        <c:axId val="644116232"/>
        <c:scaling>
          <c:orientation val="minMax"/>
          <c:max val="4.3055555555555611E-2"/>
          <c:min val="3.33333333333333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4104752"/>
        <c:crosses val="autoZero"/>
        <c:crossBetween val="midCat"/>
        <c:majorUnit val="6.9444444444444404E-4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'48-62'!$B$42:$B$43</c:f>
              <c:strCache>
                <c:ptCount val="2"/>
                <c:pt idx="0">
                  <c:v>Thomas</c:v>
                </c:pt>
                <c:pt idx="1">
                  <c:v>Matejka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C7-4709-9965-C5F0828EF905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C7-4709-9965-C5F0828EF9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'48-62'!$A$44:$A$48</c:f>
              <c:numCache>
                <c:formatCode>General</c:formatCode>
                <c:ptCount val="5"/>
                <c:pt idx="0">
                  <c:v>2010</c:v>
                </c:pt>
                <c:pt idx="1">
                  <c:v>2012</c:v>
                </c:pt>
                <c:pt idx="2">
                  <c:v>2013</c:v>
                </c:pt>
                <c:pt idx="3">
                  <c:v>2018</c:v>
                </c:pt>
                <c:pt idx="4">
                  <c:v>2020</c:v>
                </c:pt>
              </c:numCache>
            </c:numRef>
          </c:xVal>
          <c:yVal>
            <c:numRef>
              <c:f>'48-62'!$B$44:$B$48</c:f>
              <c:numCache>
                <c:formatCode>mm:ss</c:formatCode>
                <c:ptCount val="5"/>
                <c:pt idx="0">
                  <c:v>3.7372685185185189E-2</c:v>
                </c:pt>
                <c:pt idx="1">
                  <c:v>3.9201388888888994E-2</c:v>
                </c:pt>
                <c:pt idx="2">
                  <c:v>3.8113425925925926E-2</c:v>
                </c:pt>
                <c:pt idx="3" formatCode="h:mm:ss">
                  <c:v>4.2164351851851856E-2</c:v>
                </c:pt>
                <c:pt idx="4">
                  <c:v>3.8564814814814816E-2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8C7-4709-9965-C5F0828EF90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57134024"/>
        <c:axId val="257134352"/>
      </c:scatterChart>
      <c:valAx>
        <c:axId val="257134024"/>
        <c:scaling>
          <c:orientation val="minMax"/>
          <c:max val="2021"/>
          <c:min val="20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7134352"/>
        <c:crosses val="autoZero"/>
        <c:crossBetween val="midCat"/>
        <c:majorUnit val="1"/>
      </c:valAx>
      <c:valAx>
        <c:axId val="257134352"/>
        <c:scaling>
          <c:orientation val="minMax"/>
          <c:max val="4.3055555555555611E-2"/>
          <c:min val="3.33333333333333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7134024"/>
        <c:crosses val="autoZero"/>
        <c:crossBetween val="midCat"/>
        <c:majorUnit val="6.9444444444444404E-4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'48-62'!$B$6:$B$7</c:f>
              <c:strCache>
                <c:ptCount val="2"/>
                <c:pt idx="0">
                  <c:v>Karl</c:v>
                </c:pt>
                <c:pt idx="1">
                  <c:v>Wimmer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'48-62'!$A$8:$A$17</c:f>
              <c:numCache>
                <c:formatCode>General</c:formatCode>
                <c:ptCount val="10"/>
                <c:pt idx="0">
                  <c:v>2010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xVal>
          <c:yVal>
            <c:numRef>
              <c:f>'48-62'!$B$8:$B$17</c:f>
              <c:numCache>
                <c:formatCode>mm:ss</c:formatCode>
                <c:ptCount val="10"/>
                <c:pt idx="0">
                  <c:v>3.636574074074074E-2</c:v>
                </c:pt>
                <c:pt idx="1">
                  <c:v>3.3703703703703777E-2</c:v>
                </c:pt>
                <c:pt idx="2">
                  <c:v>3.3842592592592591E-2</c:v>
                </c:pt>
                <c:pt idx="3">
                  <c:v>3.443287037037035E-2</c:v>
                </c:pt>
                <c:pt idx="4">
                  <c:v>3.4236111111111113E-2</c:v>
                </c:pt>
                <c:pt idx="5">
                  <c:v>3.5555555555555556E-2</c:v>
                </c:pt>
                <c:pt idx="6">
                  <c:v>3.5277777777777776E-2</c:v>
                </c:pt>
                <c:pt idx="7">
                  <c:v>3.4895833333333334E-2</c:v>
                </c:pt>
                <c:pt idx="8">
                  <c:v>3.7905092592592587E-2</c:v>
                </c:pt>
                <c:pt idx="9">
                  <c:v>3.5347222222222217E-2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CDA-49CD-AE39-761F9A0CE451}"/>
            </c:ext>
          </c:extLst>
        </c:ser>
        <c:ser>
          <c:idx val="1"/>
          <c:order val="1"/>
          <c:tx>
            <c:strRef>
              <c:f>'48-62'!$B$20:$B$21</c:f>
              <c:strCache>
                <c:ptCount val="2"/>
                <c:pt idx="0">
                  <c:v>Michael</c:v>
                </c:pt>
                <c:pt idx="1">
                  <c:v>Skapetze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'48-62'!$A$22:$A$29</c:f>
              <c:numCache>
                <c:formatCode>General</c:formatCode>
                <c:ptCount val="8"/>
                <c:pt idx="0">
                  <c:v>2010</c:v>
                </c:pt>
                <c:pt idx="1">
                  <c:v>2013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xVal>
          <c:yVal>
            <c:numRef>
              <c:f>'48-62'!$B$22:$B$29</c:f>
              <c:numCache>
                <c:formatCode>mm:ss</c:formatCode>
                <c:ptCount val="8"/>
                <c:pt idx="0">
                  <c:v>3.9606481481481486E-2</c:v>
                </c:pt>
                <c:pt idx="1">
                  <c:v>3.888888888888889E-2</c:v>
                </c:pt>
                <c:pt idx="2">
                  <c:v>3.8657407407407404E-2</c:v>
                </c:pt>
                <c:pt idx="3">
                  <c:v>4.0833333333333333E-2</c:v>
                </c:pt>
                <c:pt idx="4">
                  <c:v>3.9467592592592596E-2</c:v>
                </c:pt>
                <c:pt idx="5">
                  <c:v>4.0011574074074074E-2</c:v>
                </c:pt>
                <c:pt idx="6">
                  <c:v>3.9884259259259251E-2</c:v>
                </c:pt>
                <c:pt idx="7">
                  <c:v>4.0057870370370369E-2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CDA-49CD-AE39-761F9A0CE451}"/>
            </c:ext>
          </c:extLst>
        </c:ser>
        <c:ser>
          <c:idx val="2"/>
          <c:order val="2"/>
          <c:tx>
            <c:strRef>
              <c:f>'48-62'!$B$32:$B$33</c:f>
              <c:strCache>
                <c:ptCount val="2"/>
                <c:pt idx="0">
                  <c:v>Patrizia</c:v>
                </c:pt>
                <c:pt idx="1">
                  <c:v>Wimmer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'48-62'!$A$34:$A$39</c:f>
              <c:numCache>
                <c:formatCode>General</c:formatCode>
                <c:ptCount val="6"/>
                <c:pt idx="0">
                  <c:v>2010</c:v>
                </c:pt>
                <c:pt idx="1">
                  <c:v>2012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xVal>
          <c:yVal>
            <c:numRef>
              <c:f>'48-62'!$B$34:$B$39</c:f>
              <c:numCache>
                <c:formatCode>h:mm:ss</c:formatCode>
                <c:ptCount val="6"/>
                <c:pt idx="0">
                  <c:v>4.2106481481481481E-2</c:v>
                </c:pt>
                <c:pt idx="1">
                  <c:v>4.2372685185185222E-2</c:v>
                </c:pt>
                <c:pt idx="2">
                  <c:v>4.2013888888888885E-2</c:v>
                </c:pt>
                <c:pt idx="3" formatCode="mm:ss">
                  <c:v>4.0173611111111111E-2</c:v>
                </c:pt>
                <c:pt idx="4" formatCode="mm:ss">
                  <c:v>4.0439814814814817E-2</c:v>
                </c:pt>
                <c:pt idx="5" formatCode="mm:ss">
                  <c:v>4.1504629629629627E-2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CDA-49CD-AE39-761F9A0CE451}"/>
            </c:ext>
          </c:extLst>
        </c:ser>
        <c:ser>
          <c:idx val="3"/>
          <c:order val="3"/>
          <c:tx>
            <c:strRef>
              <c:f>'48-62'!$B$42:$B$43</c:f>
              <c:strCache>
                <c:ptCount val="2"/>
                <c:pt idx="0">
                  <c:v>Thomas</c:v>
                </c:pt>
                <c:pt idx="1">
                  <c:v>Matejka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'48-62'!$A$44:$A$48</c:f>
              <c:numCache>
                <c:formatCode>General</c:formatCode>
                <c:ptCount val="5"/>
                <c:pt idx="0">
                  <c:v>2010</c:v>
                </c:pt>
                <c:pt idx="1">
                  <c:v>2012</c:v>
                </c:pt>
                <c:pt idx="2">
                  <c:v>2013</c:v>
                </c:pt>
                <c:pt idx="3">
                  <c:v>2018</c:v>
                </c:pt>
                <c:pt idx="4">
                  <c:v>2020</c:v>
                </c:pt>
              </c:numCache>
            </c:numRef>
          </c:xVal>
          <c:yVal>
            <c:numRef>
              <c:f>'48-62'!$B$44:$B$48</c:f>
              <c:numCache>
                <c:formatCode>mm:ss</c:formatCode>
                <c:ptCount val="5"/>
                <c:pt idx="0">
                  <c:v>3.7372685185185189E-2</c:v>
                </c:pt>
                <c:pt idx="1">
                  <c:v>3.9201388888888994E-2</c:v>
                </c:pt>
                <c:pt idx="2">
                  <c:v>3.8113425925925926E-2</c:v>
                </c:pt>
                <c:pt idx="3" formatCode="h:mm:ss">
                  <c:v>4.2164351851851856E-2</c:v>
                </c:pt>
                <c:pt idx="4">
                  <c:v>3.8564814814814816E-2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CDA-49CD-AE39-761F9A0CE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580896"/>
        <c:axId val="732585160"/>
      </c:scatterChart>
      <c:valAx>
        <c:axId val="732580896"/>
        <c:scaling>
          <c:orientation val="minMax"/>
          <c:max val="2021"/>
          <c:min val="200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2585160"/>
        <c:crosses val="autoZero"/>
        <c:crossBetween val="midCat"/>
        <c:majorUnit val="1"/>
      </c:valAx>
      <c:valAx>
        <c:axId val="732585160"/>
        <c:scaling>
          <c:orientation val="minMax"/>
          <c:max val="4.3055555555555611E-2"/>
          <c:min val="3.33333333333333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2580896"/>
        <c:crosses val="autoZero"/>
        <c:crossBetween val="midCat"/>
        <c:majorUnit val="6.9444444444444404E-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'55-73'!$B$6:$B$7</c:f>
              <c:strCache>
                <c:ptCount val="2"/>
                <c:pt idx="0">
                  <c:v>Hans-Jörg</c:v>
                </c:pt>
                <c:pt idx="1">
                  <c:v>Hager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7C-4DCA-964F-646E369BD6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'55-73'!$A$8:$A$15</c:f>
              <c:numCache>
                <c:formatCode>General</c:formatCode>
                <c:ptCount val="8"/>
                <c:pt idx="0">
                  <c:v>2010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xVal>
          <c:yVal>
            <c:numRef>
              <c:f>'55-73'!$B$8:$B$15</c:f>
              <c:numCache>
                <c:formatCode>mm:ss</c:formatCode>
                <c:ptCount val="8"/>
                <c:pt idx="0">
                  <c:v>3.8449074074074073E-2</c:v>
                </c:pt>
                <c:pt idx="1">
                  <c:v>3.9606481481481472E-2</c:v>
                </c:pt>
                <c:pt idx="2">
                  <c:v>3.8472222222222227E-2</c:v>
                </c:pt>
                <c:pt idx="3">
                  <c:v>3.9675925925925941E-2</c:v>
                </c:pt>
                <c:pt idx="4" formatCode="h:mm:ss">
                  <c:v>4.297453703703704E-2</c:v>
                </c:pt>
                <c:pt idx="5" formatCode="h:mm:ss">
                  <c:v>4.3518518518518519E-2</c:v>
                </c:pt>
                <c:pt idx="6" formatCode="h:mm:ss">
                  <c:v>4.4120370370370365E-2</c:v>
                </c:pt>
                <c:pt idx="7" formatCode="h:mm:ss">
                  <c:v>4.4513888888888888E-2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47C-4DCA-964F-646E369BD67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696516384"/>
        <c:axId val="696518024"/>
      </c:scatterChart>
      <c:valAx>
        <c:axId val="696516384"/>
        <c:scaling>
          <c:orientation val="minMax"/>
          <c:max val="2021"/>
          <c:min val="20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96518024"/>
        <c:crosses val="autoZero"/>
        <c:crossBetween val="midCat"/>
        <c:majorUnit val="1"/>
      </c:valAx>
      <c:valAx>
        <c:axId val="696518024"/>
        <c:scaling>
          <c:orientation val="minMax"/>
          <c:max val="5.0694444444444507E-2"/>
          <c:min val="3.819444444444440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96516384"/>
        <c:crosses val="autoZero"/>
        <c:crossBetween val="midCat"/>
        <c:majorUnit val="6.9444444444444404E-4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'55-73'!$B$18:$B$19</c:f>
              <c:strCache>
                <c:ptCount val="2"/>
                <c:pt idx="0">
                  <c:v>Josef</c:v>
                </c:pt>
                <c:pt idx="1">
                  <c:v>Bichler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DB-451D-8FFB-28FE0AD432F9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DB-451D-8FFB-28FE0AD432F9}"/>
                </c:ext>
              </c:extLst>
            </c:dLbl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DB-451D-8FFB-28FE0AD432F9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DB-451D-8FFB-28FE0AD432F9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71-4A74-A95C-2548D17590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'55-73'!$A$20:$A$25</c:f>
              <c:numCache>
                <c:formatCode>General</c:formatCode>
                <c:ptCount val="6"/>
                <c:pt idx="0">
                  <c:v>2010</c:v>
                </c:pt>
                <c:pt idx="1">
                  <c:v>2013</c:v>
                </c:pt>
                <c:pt idx="2">
                  <c:v>2014</c:v>
                </c:pt>
                <c:pt idx="3">
                  <c:v>2016</c:v>
                </c:pt>
                <c:pt idx="4">
                  <c:v>2017</c:v>
                </c:pt>
                <c:pt idx="5">
                  <c:v>2019</c:v>
                </c:pt>
              </c:numCache>
            </c:numRef>
          </c:xVal>
          <c:yVal>
            <c:numRef>
              <c:f>'55-73'!$B$20:$B$25</c:f>
              <c:numCache>
                <c:formatCode>h:mm:ss</c:formatCode>
                <c:ptCount val="6"/>
                <c:pt idx="0" formatCode="mm:ss">
                  <c:v>3.90625E-2</c:v>
                </c:pt>
                <c:pt idx="1">
                  <c:v>4.7708333333333332E-2</c:v>
                </c:pt>
                <c:pt idx="2">
                  <c:v>4.3043981481481482E-2</c:v>
                </c:pt>
                <c:pt idx="3">
                  <c:v>4.386574074074074E-2</c:v>
                </c:pt>
                <c:pt idx="4">
                  <c:v>4.4398148148148152E-2</c:v>
                </c:pt>
                <c:pt idx="5">
                  <c:v>5.019675925925926E-2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6DB-451D-8FFB-28FE0AD432F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696528848"/>
        <c:axId val="696535080"/>
      </c:scatterChart>
      <c:valAx>
        <c:axId val="696528848"/>
        <c:scaling>
          <c:orientation val="minMax"/>
          <c:max val="2021"/>
          <c:min val="20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96535080"/>
        <c:crosses val="autoZero"/>
        <c:crossBetween val="midCat"/>
        <c:majorUnit val="1"/>
        <c:minorUnit val="0.2"/>
      </c:valAx>
      <c:valAx>
        <c:axId val="696535080"/>
        <c:scaling>
          <c:orientation val="minMax"/>
          <c:max val="5.0694444444444507E-2"/>
          <c:min val="3.819444444444440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96528848"/>
        <c:crosses val="autoZero"/>
        <c:crossBetween val="midCat"/>
        <c:majorUnit val="6.9444444444444404E-4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'55-73'!$B$28:$B$29</c:f>
              <c:strCache>
                <c:ptCount val="2"/>
                <c:pt idx="0">
                  <c:v>Klaus</c:v>
                </c:pt>
                <c:pt idx="1">
                  <c:v>Schmidberger</c:v>
                </c:pt>
              </c:strCache>
            </c:strRef>
          </c:tx>
          <c:spPr>
            <a:ln w="1905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 w="9525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B0-428B-90DF-2410AEBD3D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'55-73'!$A$30:$A$33</c:f>
              <c:numCache>
                <c:formatCode>General</c:formatCode>
                <c:ptCount val="4"/>
                <c:pt idx="0">
                  <c:v>2010</c:v>
                </c:pt>
                <c:pt idx="1">
                  <c:v>2014</c:v>
                </c:pt>
                <c:pt idx="2">
                  <c:v>2018</c:v>
                </c:pt>
                <c:pt idx="3">
                  <c:v>2020</c:v>
                </c:pt>
              </c:numCache>
            </c:numRef>
          </c:xVal>
          <c:yVal>
            <c:numRef>
              <c:f>'55-73'!$B$30:$B$33</c:f>
              <c:numCache>
                <c:formatCode>h:mm:ss</c:formatCode>
                <c:ptCount val="4"/>
                <c:pt idx="0" formatCode="mm:ss">
                  <c:v>4.0914351851851848E-2</c:v>
                </c:pt>
                <c:pt idx="1">
                  <c:v>4.413194444444437E-2</c:v>
                </c:pt>
                <c:pt idx="2">
                  <c:v>4.2789351851851849E-2</c:v>
                </c:pt>
                <c:pt idx="3">
                  <c:v>4.4826388888888888E-2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8B0-428B-90DF-2410AEBD3D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696532784"/>
        <c:axId val="696532128"/>
      </c:scatterChart>
      <c:valAx>
        <c:axId val="696532784"/>
        <c:scaling>
          <c:orientation val="minMax"/>
          <c:max val="2021"/>
          <c:min val="20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96532128"/>
        <c:crosses val="autoZero"/>
        <c:crossBetween val="midCat"/>
        <c:majorUnit val="1"/>
      </c:valAx>
      <c:valAx>
        <c:axId val="696532128"/>
        <c:scaling>
          <c:orientation val="minMax"/>
          <c:max val="5.0694444444444507E-2"/>
          <c:min val="3.819444444444440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96532784"/>
        <c:crosses val="autoZero"/>
        <c:crossBetween val="midCat"/>
        <c:majorUnit val="6.9444444444444404E-4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'55-73'!$B$36:$B$37</c:f>
              <c:strCache>
                <c:ptCount val="2"/>
                <c:pt idx="0">
                  <c:v>Mike</c:v>
                </c:pt>
                <c:pt idx="1">
                  <c:v>Roth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'55-73'!$A$38:$A$40</c:f>
              <c:numCache>
                <c:formatCode>General</c:formatCode>
                <c:ptCount val="3"/>
                <c:pt idx="0">
                  <c:v>2017</c:v>
                </c:pt>
                <c:pt idx="1">
                  <c:v>2019</c:v>
                </c:pt>
                <c:pt idx="2">
                  <c:v>2021</c:v>
                </c:pt>
              </c:numCache>
            </c:numRef>
          </c:xVal>
          <c:yVal>
            <c:numRef>
              <c:f>'55-73'!$B$38:$B$40</c:f>
              <c:numCache>
                <c:formatCode>h:mm:ss</c:formatCode>
                <c:ptCount val="3"/>
                <c:pt idx="0">
                  <c:v>4.4432870370370366E-2</c:v>
                </c:pt>
                <c:pt idx="1">
                  <c:v>4.4074074074074071E-2</c:v>
                </c:pt>
                <c:pt idx="2">
                  <c:v>4.5740740740740742E-2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0EB-4D08-ABE3-9CA09572BAD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674388536"/>
        <c:axId val="674392144"/>
      </c:scatterChart>
      <c:valAx>
        <c:axId val="674388536"/>
        <c:scaling>
          <c:orientation val="minMax"/>
          <c:max val="2021"/>
          <c:min val="20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4392144"/>
        <c:crosses val="autoZero"/>
        <c:crossBetween val="midCat"/>
        <c:majorUnit val="1"/>
      </c:valAx>
      <c:valAx>
        <c:axId val="674392144"/>
        <c:scaling>
          <c:orientation val="minMax"/>
          <c:max val="5.0694444444444507E-2"/>
          <c:min val="3.819444444444440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4388536"/>
        <c:crosses val="autoZero"/>
        <c:crossBetween val="midCat"/>
        <c:majorUnit val="6.9444444444444404E-4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104773</xdr:colOff>
      <xdr:row>0</xdr:row>
      <xdr:rowOff>100012</xdr:rowOff>
    </xdr:from>
    <xdr:to>
      <xdr:col>8</xdr:col>
      <xdr:colOff>572773</xdr:colOff>
      <xdr:row>24</xdr:row>
      <xdr:rowOff>42412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D75D7AA-E549-4853-9490-C7E66AF47C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695325</xdr:colOff>
      <xdr:row>0</xdr:row>
      <xdr:rowOff>90486</xdr:rowOff>
    </xdr:from>
    <xdr:to>
      <xdr:col>15</xdr:col>
      <xdr:colOff>401325</xdr:colOff>
      <xdr:row>24</xdr:row>
      <xdr:rowOff>32886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DC444F7-D997-4748-8B35-3344B6A0F6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523875</xdr:colOff>
      <xdr:row>0</xdr:row>
      <xdr:rowOff>80960</xdr:rowOff>
    </xdr:from>
    <xdr:to>
      <xdr:col>22</xdr:col>
      <xdr:colOff>229875</xdr:colOff>
      <xdr:row>24</xdr:row>
      <xdr:rowOff>23360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80CE27EF-7ED7-4CD3-8C5C-53B09BF314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104774</xdr:colOff>
      <xdr:row>24</xdr:row>
      <xdr:rowOff>138112</xdr:rowOff>
    </xdr:from>
    <xdr:to>
      <xdr:col>8</xdr:col>
      <xdr:colOff>572774</xdr:colOff>
      <xdr:row>48</xdr:row>
      <xdr:rowOff>80512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98230D50-79AE-45ED-B8BA-EEC882E206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523875</xdr:colOff>
      <xdr:row>26</xdr:row>
      <xdr:rowOff>71437</xdr:rowOff>
    </xdr:from>
    <xdr:to>
      <xdr:col>18</xdr:col>
      <xdr:colOff>229875</xdr:colOff>
      <xdr:row>50</xdr:row>
      <xdr:rowOff>13837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CF8E5376-4454-46CC-8A26-BA349A8518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11</xdr:col>
      <xdr:colOff>447675</xdr:colOff>
      <xdr:row>50</xdr:row>
      <xdr:rowOff>28575</xdr:rowOff>
    </xdr:from>
    <xdr:ext cx="1530291" cy="328295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690EBD67-D218-455F-93A8-03F2AA01643B}"/>
            </a:ext>
          </a:extLst>
        </xdr:cNvPr>
        <xdr:cNvSpPr txBox="1"/>
      </xdr:nvSpPr>
      <xdr:spPr>
        <a:xfrm>
          <a:off x="8886825" y="7648575"/>
          <a:ext cx="1530291" cy="3282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AT" sz="1600" b="1">
              <a:latin typeface="Arial" panose="020B0604020202020204" pitchFamily="34" charset="0"/>
              <a:cs typeface="Arial" panose="020B0604020202020204" pitchFamily="34" charset="0"/>
            </a:rPr>
            <a:t>Die Schnellen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0</xdr:row>
      <xdr:rowOff>100012</xdr:rowOff>
    </xdr:from>
    <xdr:to>
      <xdr:col>8</xdr:col>
      <xdr:colOff>572775</xdr:colOff>
      <xdr:row>24</xdr:row>
      <xdr:rowOff>42412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818454A-658F-41B0-9C84-1630548B1C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695325</xdr:colOff>
      <xdr:row>0</xdr:row>
      <xdr:rowOff>90487</xdr:rowOff>
    </xdr:from>
    <xdr:to>
      <xdr:col>15</xdr:col>
      <xdr:colOff>401325</xdr:colOff>
      <xdr:row>24</xdr:row>
      <xdr:rowOff>32887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63AE78EC-BB29-4A20-AF1F-F56078A1E3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523875</xdr:colOff>
      <xdr:row>0</xdr:row>
      <xdr:rowOff>80962</xdr:rowOff>
    </xdr:from>
    <xdr:to>
      <xdr:col>22</xdr:col>
      <xdr:colOff>229875</xdr:colOff>
      <xdr:row>24</xdr:row>
      <xdr:rowOff>23362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C9E3B3AA-78B1-47B1-8A66-A3E0669422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24</xdr:row>
      <xdr:rowOff>138112</xdr:rowOff>
    </xdr:from>
    <xdr:to>
      <xdr:col>8</xdr:col>
      <xdr:colOff>572775</xdr:colOff>
      <xdr:row>48</xdr:row>
      <xdr:rowOff>80512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764F448-3327-490A-9EF2-27ADD0A777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523875</xdr:colOff>
      <xdr:row>26</xdr:row>
      <xdr:rowOff>71437</xdr:rowOff>
    </xdr:from>
    <xdr:to>
      <xdr:col>18</xdr:col>
      <xdr:colOff>229875</xdr:colOff>
      <xdr:row>50</xdr:row>
      <xdr:rowOff>13837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11D50F65-5632-43E3-BA5E-2AEF3C5EF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11</xdr:col>
      <xdr:colOff>447675</xdr:colOff>
      <xdr:row>50</xdr:row>
      <xdr:rowOff>28575</xdr:rowOff>
    </xdr:from>
    <xdr:ext cx="1906612" cy="328295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781786F4-E8B1-4129-A8BC-E335BA67B447}"/>
            </a:ext>
          </a:extLst>
        </xdr:cNvPr>
        <xdr:cNvSpPr txBox="1"/>
      </xdr:nvSpPr>
      <xdr:spPr>
        <a:xfrm>
          <a:off x="8886825" y="7648575"/>
          <a:ext cx="1906612" cy="3282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AT" sz="1600" b="1">
              <a:latin typeface="Arial" panose="020B0604020202020204" pitchFamily="34" charset="0"/>
              <a:cs typeface="Arial" panose="020B0604020202020204" pitchFamily="34" charset="0"/>
            </a:rPr>
            <a:t>Die Dauerbrenner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523875</xdr:colOff>
      <xdr:row>0</xdr:row>
      <xdr:rowOff>85725</xdr:rowOff>
    </xdr:from>
    <xdr:to>
      <xdr:col>22</xdr:col>
      <xdr:colOff>229875</xdr:colOff>
      <xdr:row>24</xdr:row>
      <xdr:rowOff>28125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37BC3B8-A407-49FA-B82F-3561746667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695325</xdr:colOff>
      <xdr:row>0</xdr:row>
      <xdr:rowOff>95250</xdr:rowOff>
    </xdr:from>
    <xdr:to>
      <xdr:col>15</xdr:col>
      <xdr:colOff>401325</xdr:colOff>
      <xdr:row>24</xdr:row>
      <xdr:rowOff>37650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BF77A758-60F7-47A0-A366-1E2B1088C6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0</xdr:row>
      <xdr:rowOff>95250</xdr:rowOff>
    </xdr:from>
    <xdr:to>
      <xdr:col>8</xdr:col>
      <xdr:colOff>572775</xdr:colOff>
      <xdr:row>24</xdr:row>
      <xdr:rowOff>37650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A3E85B9E-4E7E-4D89-A9CE-F762DEB1C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24</xdr:row>
      <xdr:rowOff>133350</xdr:rowOff>
    </xdr:from>
    <xdr:to>
      <xdr:col>8</xdr:col>
      <xdr:colOff>572775</xdr:colOff>
      <xdr:row>48</xdr:row>
      <xdr:rowOff>75750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5B486189-7C13-4BDA-95E7-2B08A5076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180975</xdr:colOff>
      <xdr:row>26</xdr:row>
      <xdr:rowOff>85725</xdr:rowOff>
    </xdr:from>
    <xdr:to>
      <xdr:col>19</xdr:col>
      <xdr:colOff>564975</xdr:colOff>
      <xdr:row>50</xdr:row>
      <xdr:rowOff>28125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202B1CA-905D-4F29-8FAD-FD44008196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11</xdr:col>
      <xdr:colOff>104775</xdr:colOff>
      <xdr:row>50</xdr:row>
      <xdr:rowOff>47625</xdr:rowOff>
    </xdr:from>
    <xdr:ext cx="3457421" cy="328295"/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D77FCDA0-C5AE-4156-BEBC-D4D9AE808D80}"/>
            </a:ext>
          </a:extLst>
        </xdr:cNvPr>
        <xdr:cNvSpPr txBox="1"/>
      </xdr:nvSpPr>
      <xdr:spPr>
        <a:xfrm>
          <a:off x="8543925" y="7667625"/>
          <a:ext cx="3457421" cy="3282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AT" sz="1600" b="1">
              <a:latin typeface="Arial" panose="020B0604020202020204" pitchFamily="34" charset="0"/>
              <a:cs typeface="Arial" panose="020B0604020202020204" pitchFamily="34" charset="0"/>
            </a:rPr>
            <a:t>Die Seltenstarter und die Rookies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3</xdr:row>
      <xdr:rowOff>42862</xdr:rowOff>
    </xdr:from>
    <xdr:to>
      <xdr:col>18</xdr:col>
      <xdr:colOff>101700</xdr:colOff>
      <xdr:row>41</xdr:row>
      <xdr:rowOff>11662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ABA98B0-2D3A-4691-9B9C-D0FBA6E1EE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180975</xdr:colOff>
      <xdr:row>35</xdr:row>
      <xdr:rowOff>133350</xdr:rowOff>
    </xdr:from>
    <xdr:ext cx="505844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899EF5FE-D440-4A51-9156-39893B8BACCC}"/>
            </a:ext>
          </a:extLst>
        </xdr:cNvPr>
        <xdr:cNvSpPr txBox="1"/>
      </xdr:nvSpPr>
      <xdr:spPr>
        <a:xfrm>
          <a:off x="5572125" y="5467350"/>
          <a:ext cx="5058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AT" sz="1100" b="1">
              <a:latin typeface="+mn-lt"/>
              <a:cs typeface="Arial" panose="020B0604020202020204" pitchFamily="34" charset="0"/>
            </a:rPr>
            <a:t>Swim</a:t>
          </a:r>
        </a:p>
      </xdr:txBody>
    </xdr:sp>
    <xdr:clientData/>
  </xdr:oneCellAnchor>
  <xdr:oneCellAnchor>
    <xdr:from>
      <xdr:col>7</xdr:col>
      <xdr:colOff>171450</xdr:colOff>
      <xdr:row>22</xdr:row>
      <xdr:rowOff>66675</xdr:rowOff>
    </xdr:from>
    <xdr:ext cx="712439" cy="264560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D8A2A776-94AB-42C0-9D71-03E72768E3EF}"/>
            </a:ext>
          </a:extLst>
        </xdr:cNvPr>
        <xdr:cNvSpPr txBox="1"/>
      </xdr:nvSpPr>
      <xdr:spPr>
        <a:xfrm>
          <a:off x="5562600" y="3419475"/>
          <a:ext cx="71243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AT" sz="1100" b="1">
              <a:latin typeface="+mn-lt"/>
              <a:cs typeface="Arial" panose="020B0604020202020204" pitchFamily="34" charset="0"/>
            </a:rPr>
            <a:t>T1 + Bike</a:t>
          </a:r>
        </a:p>
      </xdr:txBody>
    </xdr:sp>
    <xdr:clientData/>
  </xdr:oneCellAnchor>
  <xdr:oneCellAnchor>
    <xdr:from>
      <xdr:col>7</xdr:col>
      <xdr:colOff>180975</xdr:colOff>
      <xdr:row>28</xdr:row>
      <xdr:rowOff>85725</xdr:rowOff>
    </xdr:from>
    <xdr:ext cx="690895" cy="264560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858D23ED-11BF-4DE8-8544-B90CE02C82CA}"/>
            </a:ext>
          </a:extLst>
        </xdr:cNvPr>
        <xdr:cNvSpPr txBox="1"/>
      </xdr:nvSpPr>
      <xdr:spPr>
        <a:xfrm>
          <a:off x="5572125" y="4352925"/>
          <a:ext cx="6908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AT" sz="1100" b="1">
              <a:latin typeface="+mn-lt"/>
              <a:cs typeface="Arial" panose="020B0604020202020204" pitchFamily="34" charset="0"/>
            </a:rPr>
            <a:t>T2 + Run</a:t>
          </a:r>
        </a:p>
      </xdr:txBody>
    </xdr:sp>
    <xdr:clientData/>
  </xdr:oneCellAnchor>
  <xdr:oneCellAnchor>
    <xdr:from>
      <xdr:col>7</xdr:col>
      <xdr:colOff>171450</xdr:colOff>
      <xdr:row>9</xdr:row>
      <xdr:rowOff>28575</xdr:rowOff>
    </xdr:from>
    <xdr:ext cx="845873" cy="264560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4B410CA6-0B35-4090-8E4B-DB6B8EEF3C6B}"/>
            </a:ext>
          </a:extLst>
        </xdr:cNvPr>
        <xdr:cNvSpPr txBox="1"/>
      </xdr:nvSpPr>
      <xdr:spPr>
        <a:xfrm>
          <a:off x="5562600" y="1400175"/>
          <a:ext cx="84587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AT" sz="1100" b="1">
              <a:latin typeface="+mn-lt"/>
              <a:cs typeface="Arial" panose="020B0604020202020204" pitchFamily="34" charset="0"/>
            </a:rPr>
            <a:t>Gesamtzeit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6"/>
  <sheetViews>
    <sheetView tabSelected="1" zoomScaleNormal="100" workbookViewId="0">
      <pane ySplit="4" topLeftCell="A5" activePane="bottomLeft" state="frozen"/>
      <selection pane="bottomLeft"/>
    </sheetView>
  </sheetViews>
  <sheetFormatPr baseColWidth="10" defaultColWidth="8.7109375" defaultRowHeight="15" x14ac:dyDescent="0.25"/>
  <cols>
    <col min="1" max="1" width="8.42578125" style="22" bestFit="1" customWidth="1"/>
    <col min="2" max="2" width="4.85546875" bestFit="1" customWidth="1"/>
    <col min="3" max="3" width="12.28515625" bestFit="1" customWidth="1"/>
    <col min="4" max="4" width="15.42578125"/>
    <col min="5" max="5" width="8.42578125" bestFit="1" customWidth="1"/>
    <col min="6" max="6" width="8.42578125" customWidth="1"/>
    <col min="7" max="7" width="9.28515625" customWidth="1"/>
    <col min="8" max="8" width="10.42578125"/>
    <col min="9" max="9" width="3.7109375" style="1" bestFit="1" customWidth="1"/>
    <col min="10" max="10" width="8.42578125" style="1" bestFit="1" customWidth="1"/>
    <col min="11" max="11" width="10.42578125"/>
    <col min="12" max="12" width="3.7109375" style="1" bestFit="1" customWidth="1"/>
    <col min="13" max="13" width="8.140625" style="1" bestFit="1" customWidth="1"/>
    <col min="14" max="14" width="8.7109375" style="1" bestFit="1" customWidth="1"/>
    <col min="15" max="16" width="8.140625" style="1" bestFit="1" customWidth="1"/>
    <col min="17" max="17" width="10.42578125"/>
    <col min="18" max="18" width="3.7109375" style="1" bestFit="1" customWidth="1"/>
    <col min="19" max="19" width="9.140625" bestFit="1" customWidth="1"/>
    <col min="20" max="20" width="2.85546875" style="25" bestFit="1" customWidth="1"/>
    <col min="21" max="21" width="6" bestFit="1" customWidth="1"/>
    <col min="22" max="22" width="3.7109375" bestFit="1" customWidth="1"/>
    <col min="23" max="1032" width="10.42578125"/>
  </cols>
  <sheetData>
    <row r="1" spans="1:25" s="134" customFormat="1" ht="18.75" x14ac:dyDescent="0.3">
      <c r="A1" s="133" t="s">
        <v>84</v>
      </c>
      <c r="I1" s="135"/>
      <c r="J1" s="135"/>
      <c r="L1" s="135"/>
      <c r="M1" s="135"/>
      <c r="N1" s="135"/>
      <c r="O1" s="135"/>
      <c r="P1" s="135"/>
      <c r="R1" s="135"/>
      <c r="T1" s="136"/>
    </row>
    <row r="2" spans="1:25" x14ac:dyDescent="0.25">
      <c r="A2" s="26" t="s">
        <v>43</v>
      </c>
      <c r="B2" s="27" t="s">
        <v>46</v>
      </c>
      <c r="C2" s="28" t="s">
        <v>0</v>
      </c>
      <c r="D2" s="28"/>
      <c r="E2" s="43" t="s">
        <v>42</v>
      </c>
      <c r="F2" s="76" t="s">
        <v>69</v>
      </c>
      <c r="G2" s="45" t="s">
        <v>47</v>
      </c>
      <c r="H2" s="193" t="s">
        <v>2</v>
      </c>
      <c r="I2" s="194"/>
      <c r="J2" s="45" t="s">
        <v>47</v>
      </c>
      <c r="K2" s="193" t="s">
        <v>21</v>
      </c>
      <c r="L2" s="194"/>
      <c r="M2" s="45" t="s">
        <v>47</v>
      </c>
      <c r="N2" s="54"/>
      <c r="O2" s="45" t="s">
        <v>47</v>
      </c>
      <c r="P2" s="54"/>
      <c r="Q2" s="53" t="s">
        <v>22</v>
      </c>
      <c r="R2" s="31"/>
      <c r="S2" s="42" t="s">
        <v>50</v>
      </c>
      <c r="T2" s="66"/>
      <c r="U2" s="37"/>
      <c r="V2" s="56"/>
      <c r="W2" s="10"/>
    </row>
    <row r="3" spans="1:25" x14ac:dyDescent="0.25">
      <c r="A3" s="26"/>
      <c r="B3" s="33" t="s">
        <v>85</v>
      </c>
      <c r="C3" s="57"/>
      <c r="D3" s="28"/>
      <c r="E3" s="43"/>
      <c r="F3" s="77" t="s">
        <v>70</v>
      </c>
      <c r="G3" s="46" t="s">
        <v>2</v>
      </c>
      <c r="H3" s="29"/>
      <c r="I3" s="34"/>
      <c r="J3" s="46" t="s">
        <v>3</v>
      </c>
      <c r="K3" s="29"/>
      <c r="L3" s="34"/>
      <c r="M3" s="45" t="s">
        <v>4</v>
      </c>
      <c r="N3" s="62" t="s">
        <v>22</v>
      </c>
      <c r="O3" s="45" t="s">
        <v>4</v>
      </c>
      <c r="P3" s="62" t="s">
        <v>4</v>
      </c>
      <c r="Q3" s="29" t="s">
        <v>1</v>
      </c>
      <c r="R3" s="30"/>
      <c r="S3" s="39" t="s">
        <v>48</v>
      </c>
      <c r="T3" s="67"/>
      <c r="U3" s="37"/>
      <c r="V3" s="56"/>
      <c r="W3" s="10"/>
    </row>
    <row r="4" spans="1:25" x14ac:dyDescent="0.25">
      <c r="A4" s="35"/>
      <c r="B4" s="33" t="s">
        <v>50</v>
      </c>
      <c r="C4" s="36"/>
      <c r="D4" s="37"/>
      <c r="E4" s="47"/>
      <c r="F4" s="77"/>
      <c r="G4" s="46"/>
      <c r="H4" s="36"/>
      <c r="I4" s="38" t="s">
        <v>46</v>
      </c>
      <c r="J4" s="46"/>
      <c r="K4" s="40"/>
      <c r="L4" s="41" t="s">
        <v>46</v>
      </c>
      <c r="M4" s="46" t="s">
        <v>44</v>
      </c>
      <c r="N4" s="41" t="s">
        <v>44</v>
      </c>
      <c r="O4" s="46" t="s">
        <v>45</v>
      </c>
      <c r="P4" s="38" t="s">
        <v>45</v>
      </c>
      <c r="Q4" s="44"/>
      <c r="R4" s="38" t="s">
        <v>46</v>
      </c>
      <c r="S4" s="40"/>
      <c r="T4" s="64" t="s">
        <v>66</v>
      </c>
      <c r="U4" s="55" t="s">
        <v>49</v>
      </c>
      <c r="V4" s="156" t="s">
        <v>46</v>
      </c>
      <c r="W4" s="10"/>
      <c r="X4" s="2"/>
      <c r="Y4" s="2"/>
    </row>
    <row r="6" spans="1:25" s="128" customFormat="1" ht="15" customHeight="1" x14ac:dyDescent="0.25">
      <c r="A6" s="137">
        <v>2021</v>
      </c>
      <c r="B6" s="138"/>
      <c r="C6" s="187">
        <v>44464</v>
      </c>
      <c r="D6" s="187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40"/>
      <c r="U6" s="138"/>
      <c r="V6" s="138"/>
    </row>
    <row r="7" spans="1:25" ht="15" customHeight="1" x14ac:dyDescent="0.25">
      <c r="B7" s="141">
        <v>1</v>
      </c>
      <c r="C7" s="2" t="s">
        <v>5</v>
      </c>
      <c r="D7" s="2" t="s">
        <v>6</v>
      </c>
      <c r="E7" s="48">
        <f>H7+K7+Q7</f>
        <v>3.5347222222222217E-2</v>
      </c>
      <c r="F7" s="171">
        <v>4.8611111111111112E-3</v>
      </c>
      <c r="G7" s="171">
        <v>8.9814814814814809E-3</v>
      </c>
      <c r="H7" s="70">
        <v>4.1203703703703706E-3</v>
      </c>
      <c r="I7" s="11">
        <v>1</v>
      </c>
      <c r="J7" s="177">
        <v>2.210648148148148E-2</v>
      </c>
      <c r="K7" s="17">
        <f>J7-H7</f>
        <v>1.7986111111111109E-2</v>
      </c>
      <c r="L7" s="11">
        <v>1</v>
      </c>
      <c r="M7" s="177">
        <v>2.8865740740740744E-2</v>
      </c>
      <c r="N7" s="12">
        <f>M7-J7</f>
        <v>6.7592592592592635E-3</v>
      </c>
      <c r="O7" s="177">
        <v>3.5347222222222217E-2</v>
      </c>
      <c r="P7" s="12">
        <f>O7-M7</f>
        <v>6.4814814814814735E-3</v>
      </c>
      <c r="Q7" s="59">
        <f>N7+P7</f>
        <v>1.3240740740740737E-2</v>
      </c>
      <c r="R7" s="11">
        <v>1</v>
      </c>
      <c r="S7" s="158">
        <v>3.471064814814815E-2</v>
      </c>
      <c r="T7" s="159" t="s">
        <v>67</v>
      </c>
      <c r="U7" s="160">
        <f>E7-S7</f>
        <v>6.3657407407406719E-4</v>
      </c>
      <c r="V7" s="157">
        <v>3</v>
      </c>
    </row>
    <row r="8" spans="1:25" ht="15" customHeight="1" x14ac:dyDescent="0.25">
      <c r="B8" s="141">
        <v>2</v>
      </c>
      <c r="C8" t="s">
        <v>71</v>
      </c>
      <c r="D8" t="s">
        <v>72</v>
      </c>
      <c r="E8" s="79">
        <f t="shared" ref="E8:E16" si="0">H8+K8+Q8</f>
        <v>3.9375E-2</v>
      </c>
      <c r="F8" s="172"/>
      <c r="G8" s="172"/>
      <c r="H8" s="70">
        <v>4.7337962962962958E-3</v>
      </c>
      <c r="I8" s="11">
        <v>3</v>
      </c>
      <c r="J8" s="177">
        <v>2.4432870370370369E-2</v>
      </c>
      <c r="K8" s="17">
        <f t="shared" ref="K8:K17" si="1">J8-H8</f>
        <v>1.9699074074074074E-2</v>
      </c>
      <c r="L8" s="11">
        <v>2</v>
      </c>
      <c r="M8" s="78">
        <v>3.1828703703703706E-2</v>
      </c>
      <c r="N8" s="130">
        <f t="shared" ref="N8:N17" si="2">M8-J8</f>
        <v>7.3958333333333376E-3</v>
      </c>
      <c r="O8" s="177">
        <v>3.9375E-2</v>
      </c>
      <c r="P8" s="12">
        <f t="shared" ref="P8:P16" si="3">O8-M8</f>
        <v>7.546296296296294E-3</v>
      </c>
      <c r="Q8" s="59">
        <f t="shared" ref="Q8:Q16" si="4">N8+P8</f>
        <v>1.4942129629629632E-2</v>
      </c>
      <c r="R8" s="11">
        <v>2</v>
      </c>
      <c r="S8" s="158">
        <v>4.1122685185185186E-2</v>
      </c>
      <c r="T8" s="159" t="s">
        <v>20</v>
      </c>
      <c r="U8" s="160">
        <f t="shared" ref="U8:U15" si="5">S8-E8</f>
        <v>1.7476851851851855E-3</v>
      </c>
      <c r="V8" s="143">
        <v>7</v>
      </c>
      <c r="W8" s="86" t="s">
        <v>83</v>
      </c>
    </row>
    <row r="9" spans="1:25" ht="15" customHeight="1" x14ac:dyDescent="0.25">
      <c r="B9" s="141">
        <v>3</v>
      </c>
      <c r="C9" s="2" t="s">
        <v>25</v>
      </c>
      <c r="D9" s="2" t="s">
        <v>26</v>
      </c>
      <c r="E9" s="48">
        <f t="shared" si="0"/>
        <v>4.0057870370370369E-2</v>
      </c>
      <c r="F9" s="172"/>
      <c r="G9" s="172"/>
      <c r="H9" s="70">
        <v>4.6759259259259263E-3</v>
      </c>
      <c r="I9" s="11">
        <v>2</v>
      </c>
      <c r="J9" s="177">
        <v>2.4965277777777781E-2</v>
      </c>
      <c r="K9" s="17">
        <f t="shared" si="1"/>
        <v>2.0289351851851854E-2</v>
      </c>
      <c r="L9" s="11">
        <v>3</v>
      </c>
      <c r="M9" s="177">
        <v>3.2777777777777781E-2</v>
      </c>
      <c r="N9" s="12">
        <f t="shared" si="2"/>
        <v>7.8125E-3</v>
      </c>
      <c r="O9" s="177">
        <v>4.0057870370370369E-2</v>
      </c>
      <c r="P9" s="12">
        <f t="shared" si="3"/>
        <v>7.280092592592588E-3</v>
      </c>
      <c r="Q9" s="59">
        <f t="shared" si="4"/>
        <v>1.5092592592592588E-2</v>
      </c>
      <c r="R9" s="11">
        <v>3</v>
      </c>
      <c r="S9" s="158">
        <v>0.04</v>
      </c>
      <c r="T9" s="159" t="s">
        <v>67</v>
      </c>
      <c r="U9" s="160">
        <f>E9-S9</f>
        <v>5.7870370370367852E-5</v>
      </c>
      <c r="V9" s="157">
        <v>2</v>
      </c>
    </row>
    <row r="10" spans="1:25" ht="15" customHeight="1" x14ac:dyDescent="0.25">
      <c r="B10" s="141">
        <v>4</v>
      </c>
      <c r="C10" s="21" t="s">
        <v>73</v>
      </c>
      <c r="D10" s="21" t="s">
        <v>74</v>
      </c>
      <c r="E10" s="49">
        <f t="shared" si="0"/>
        <v>4.3622685185185188E-2</v>
      </c>
      <c r="F10" s="172"/>
      <c r="G10" s="172"/>
      <c r="H10" s="70">
        <v>5.3819444444444453E-3</v>
      </c>
      <c r="I10" s="11">
        <v>5</v>
      </c>
      <c r="J10" s="177">
        <v>2.7488425925925927E-2</v>
      </c>
      <c r="K10" s="17">
        <f t="shared" si="1"/>
        <v>2.210648148148148E-2</v>
      </c>
      <c r="L10" s="1">
        <v>9</v>
      </c>
      <c r="M10" s="177">
        <v>3.5451388888888886E-2</v>
      </c>
      <c r="N10" s="12">
        <f t="shared" si="2"/>
        <v>7.9629629629629599E-3</v>
      </c>
      <c r="O10" s="182">
        <v>4.3622685185185188E-2</v>
      </c>
      <c r="P10" s="12">
        <f t="shared" si="3"/>
        <v>8.1712962962963015E-3</v>
      </c>
      <c r="Q10" s="59">
        <f t="shared" si="4"/>
        <v>1.6134259259259261E-2</v>
      </c>
      <c r="R10" s="1">
        <v>4</v>
      </c>
      <c r="S10" s="158">
        <v>3.9583333333333331E-2</v>
      </c>
      <c r="T10" s="159" t="s">
        <v>67</v>
      </c>
      <c r="U10" s="160">
        <f>E10-S10</f>
        <v>4.0393518518518565E-3</v>
      </c>
      <c r="V10" s="143">
        <v>10</v>
      </c>
    </row>
    <row r="11" spans="1:25" ht="15" customHeight="1" x14ac:dyDescent="0.25">
      <c r="B11" s="141">
        <v>5</v>
      </c>
      <c r="C11" s="21" t="s">
        <v>75</v>
      </c>
      <c r="D11" s="21" t="s">
        <v>76</v>
      </c>
      <c r="E11" s="49">
        <f t="shared" si="0"/>
        <v>4.3958333333333328E-2</v>
      </c>
      <c r="F11" s="172"/>
      <c r="G11" s="172"/>
      <c r="H11" s="70">
        <v>5.7754629629629623E-3</v>
      </c>
      <c r="I11" s="11">
        <v>9</v>
      </c>
      <c r="J11" s="177">
        <v>2.7303240740740743E-2</v>
      </c>
      <c r="K11" s="17">
        <f t="shared" si="1"/>
        <v>2.1527777777777781E-2</v>
      </c>
      <c r="L11" s="1">
        <v>7</v>
      </c>
      <c r="M11" s="177">
        <v>3.5439814814814813E-2</v>
      </c>
      <c r="N11" s="12">
        <f t="shared" si="2"/>
        <v>8.1365740740740704E-3</v>
      </c>
      <c r="O11" s="182">
        <v>4.3958333333333328E-2</v>
      </c>
      <c r="P11" s="12">
        <f t="shared" si="3"/>
        <v>8.5185185185185155E-3</v>
      </c>
      <c r="Q11" s="59">
        <f t="shared" si="4"/>
        <v>1.6655092592592586E-2</v>
      </c>
      <c r="R11" s="1">
        <v>5</v>
      </c>
      <c r="S11" s="162">
        <v>4.5138888888888888E-2</v>
      </c>
      <c r="T11" s="159" t="s">
        <v>20</v>
      </c>
      <c r="U11" s="161">
        <f t="shared" si="5"/>
        <v>1.1805555555555597E-3</v>
      </c>
      <c r="V11" s="143">
        <v>4</v>
      </c>
    </row>
    <row r="12" spans="1:25" ht="15" customHeight="1" x14ac:dyDescent="0.25">
      <c r="B12" s="141">
        <v>6</v>
      </c>
      <c r="C12" s="21" t="s">
        <v>34</v>
      </c>
      <c r="D12" s="21" t="s">
        <v>35</v>
      </c>
      <c r="E12" s="49">
        <f t="shared" si="0"/>
        <v>4.4386574074074071E-2</v>
      </c>
      <c r="F12" s="172"/>
      <c r="G12" s="172"/>
      <c r="H12" s="70">
        <v>5.5208333333333333E-3</v>
      </c>
      <c r="I12" s="11">
        <v>6</v>
      </c>
      <c r="J12" s="177">
        <v>2.7592592592592596E-2</v>
      </c>
      <c r="K12" s="17">
        <f t="shared" si="1"/>
        <v>2.2071759259259263E-2</v>
      </c>
      <c r="L12" s="1">
        <v>8</v>
      </c>
      <c r="M12" s="177">
        <v>3.6111111111111115E-2</v>
      </c>
      <c r="N12" s="12">
        <f t="shared" si="2"/>
        <v>8.518518518518519E-3</v>
      </c>
      <c r="O12" s="182">
        <v>4.4386574074074071E-2</v>
      </c>
      <c r="P12" s="12">
        <f t="shared" si="3"/>
        <v>8.2754629629629567E-3</v>
      </c>
      <c r="Q12" s="59">
        <f t="shared" si="4"/>
        <v>1.6793981481481476E-2</v>
      </c>
      <c r="R12" s="1">
        <v>6</v>
      </c>
      <c r="S12" s="162">
        <v>4.5902777777777772E-2</v>
      </c>
      <c r="T12" s="159" t="s">
        <v>20</v>
      </c>
      <c r="U12" s="161">
        <f t="shared" si="5"/>
        <v>1.5162037037037002E-3</v>
      </c>
      <c r="V12" s="143">
        <v>6</v>
      </c>
    </row>
    <row r="13" spans="1:25" x14ac:dyDescent="0.25">
      <c r="B13" s="141">
        <v>7</v>
      </c>
      <c r="C13" s="2" t="s">
        <v>9</v>
      </c>
      <c r="D13" s="2" t="s">
        <v>10</v>
      </c>
      <c r="E13" s="49">
        <f t="shared" si="0"/>
        <v>4.4513888888888888E-2</v>
      </c>
      <c r="F13" s="172"/>
      <c r="G13" s="172"/>
      <c r="H13" s="70">
        <v>5.7175925925925927E-3</v>
      </c>
      <c r="I13" s="11">
        <v>8</v>
      </c>
      <c r="J13" s="177">
        <v>2.6701388888888889E-2</v>
      </c>
      <c r="K13" s="17">
        <f t="shared" si="1"/>
        <v>2.0983796296296296E-2</v>
      </c>
      <c r="L13" s="1">
        <v>5</v>
      </c>
      <c r="M13" s="177">
        <v>3.5740740740740747E-2</v>
      </c>
      <c r="N13" s="12">
        <f t="shared" si="2"/>
        <v>9.0393518518518574E-3</v>
      </c>
      <c r="O13" s="182">
        <v>4.4513888888888888E-2</v>
      </c>
      <c r="P13" s="12">
        <f t="shared" si="3"/>
        <v>8.773148148148141E-3</v>
      </c>
      <c r="Q13" s="59">
        <f t="shared" si="4"/>
        <v>1.7812499999999998E-2</v>
      </c>
      <c r="R13" s="1">
        <v>7</v>
      </c>
      <c r="S13" s="162">
        <v>4.449074074074074E-2</v>
      </c>
      <c r="T13" s="164" t="s">
        <v>67</v>
      </c>
      <c r="U13" s="165">
        <f>E13-S13</f>
        <v>2.3148148148147141E-5</v>
      </c>
      <c r="V13" s="157">
        <v>1</v>
      </c>
    </row>
    <row r="14" spans="1:25" x14ac:dyDescent="0.25">
      <c r="B14" s="141">
        <v>8</v>
      </c>
      <c r="C14" s="80" t="s">
        <v>77</v>
      </c>
      <c r="D14" s="83" t="s">
        <v>78</v>
      </c>
      <c r="E14" s="49">
        <f t="shared" si="0"/>
        <v>4.5543981481481477E-2</v>
      </c>
      <c r="F14" s="172"/>
      <c r="G14" s="172"/>
      <c r="H14" s="81">
        <v>5.6249999999999989E-3</v>
      </c>
      <c r="I14" s="60">
        <v>7</v>
      </c>
      <c r="J14" s="177">
        <v>2.6493055555555558E-2</v>
      </c>
      <c r="K14" s="82">
        <f t="shared" si="1"/>
        <v>2.086805555555556E-2</v>
      </c>
      <c r="L14" s="1">
        <v>4</v>
      </c>
      <c r="M14" s="177">
        <v>3.5844907407407409E-2</v>
      </c>
      <c r="N14" s="84">
        <f t="shared" si="2"/>
        <v>9.3518518518518508E-3</v>
      </c>
      <c r="O14" s="182">
        <v>4.5543981481481477E-2</v>
      </c>
      <c r="P14" s="84">
        <f t="shared" si="3"/>
        <v>9.6990740740740683E-3</v>
      </c>
      <c r="Q14" s="85">
        <f t="shared" si="4"/>
        <v>1.9050925925925919E-2</v>
      </c>
      <c r="R14" s="1">
        <v>8</v>
      </c>
      <c r="S14" s="162">
        <v>4.8321759259259266E-2</v>
      </c>
      <c r="T14" s="159" t="s">
        <v>20</v>
      </c>
      <c r="U14" s="161">
        <f t="shared" si="5"/>
        <v>2.7777777777777887E-3</v>
      </c>
      <c r="V14" s="143">
        <v>9</v>
      </c>
    </row>
    <row r="15" spans="1:25" x14ac:dyDescent="0.25">
      <c r="B15" s="141">
        <v>9</v>
      </c>
      <c r="C15" s="2" t="s">
        <v>53</v>
      </c>
      <c r="D15" s="2" t="s">
        <v>54</v>
      </c>
      <c r="E15" s="49">
        <f t="shared" si="0"/>
        <v>4.5740740740740742E-2</v>
      </c>
      <c r="F15" s="172"/>
      <c r="G15" s="172"/>
      <c r="H15" s="70">
        <v>5.1967592592592595E-3</v>
      </c>
      <c r="I15" s="1">
        <v>4</v>
      </c>
      <c r="J15" s="177">
        <v>2.6631944444444444E-2</v>
      </c>
      <c r="K15" s="17">
        <f t="shared" si="1"/>
        <v>2.1435185185185186E-2</v>
      </c>
      <c r="L15" s="1">
        <v>6</v>
      </c>
      <c r="M15" s="177">
        <v>3.6493055555555549E-2</v>
      </c>
      <c r="N15" s="12">
        <f t="shared" si="2"/>
        <v>9.8611111111111052E-3</v>
      </c>
      <c r="O15" s="182">
        <v>4.5740740740740742E-2</v>
      </c>
      <c r="P15" s="12">
        <f t="shared" si="3"/>
        <v>9.2476851851851921E-3</v>
      </c>
      <c r="Q15" s="59">
        <f t="shared" si="4"/>
        <v>1.9108796296296297E-2</v>
      </c>
      <c r="R15" s="1">
        <v>9</v>
      </c>
      <c r="S15" s="162">
        <v>4.704861111111111E-2</v>
      </c>
      <c r="T15" s="159" t="s">
        <v>20</v>
      </c>
      <c r="U15" s="161">
        <f t="shared" si="5"/>
        <v>1.307870370370369E-3</v>
      </c>
      <c r="V15" s="143">
        <v>5</v>
      </c>
    </row>
    <row r="16" spans="1:25" x14ac:dyDescent="0.25">
      <c r="B16" s="141">
        <v>10</v>
      </c>
      <c r="C16" s="21" t="s">
        <v>79</v>
      </c>
      <c r="D16" s="21" t="s">
        <v>80</v>
      </c>
      <c r="E16" s="49">
        <f t="shared" si="0"/>
        <v>5.5555555555555552E-2</v>
      </c>
      <c r="F16" s="172"/>
      <c r="G16" s="172"/>
      <c r="H16" s="70">
        <v>5.9027777777777776E-3</v>
      </c>
      <c r="I16" s="1">
        <v>10</v>
      </c>
      <c r="J16" s="177">
        <v>3.1504629629629625E-2</v>
      </c>
      <c r="K16" s="17">
        <f t="shared" si="1"/>
        <v>2.5601851851851848E-2</v>
      </c>
      <c r="L16" s="1">
        <v>11</v>
      </c>
      <c r="M16" s="182">
        <v>4.2141203703703702E-2</v>
      </c>
      <c r="N16" s="12">
        <f t="shared" si="2"/>
        <v>1.0636574074074076E-2</v>
      </c>
      <c r="O16" s="182">
        <v>5.5555555555555552E-2</v>
      </c>
      <c r="P16" s="12">
        <f t="shared" si="3"/>
        <v>1.3414351851851851E-2</v>
      </c>
      <c r="Q16" s="59">
        <f t="shared" si="4"/>
        <v>2.4050925925925927E-2</v>
      </c>
      <c r="R16" s="1">
        <v>10</v>
      </c>
      <c r="S16" s="162">
        <v>5.2928240740740741E-2</v>
      </c>
      <c r="T16" s="159" t="s">
        <v>67</v>
      </c>
      <c r="U16" s="160">
        <f>E16-S16</f>
        <v>2.6273148148148115E-3</v>
      </c>
      <c r="V16" s="143">
        <v>8</v>
      </c>
    </row>
    <row r="17" spans="1:25" x14ac:dyDescent="0.25">
      <c r="B17" s="141">
        <v>11</v>
      </c>
      <c r="C17" s="21" t="s">
        <v>81</v>
      </c>
      <c r="D17" s="21" t="s">
        <v>82</v>
      </c>
      <c r="E17" s="48" t="s">
        <v>19</v>
      </c>
      <c r="F17" s="172"/>
      <c r="G17" s="172"/>
      <c r="H17" s="70">
        <v>6.4814814814814813E-3</v>
      </c>
      <c r="I17" s="1">
        <v>11</v>
      </c>
      <c r="J17" s="177">
        <v>3.1643518518518522E-2</v>
      </c>
      <c r="K17" s="17">
        <f t="shared" si="1"/>
        <v>2.5162037037037042E-2</v>
      </c>
      <c r="L17" s="1">
        <v>10</v>
      </c>
      <c r="M17" s="177">
        <v>4.0972222222222222E-2</v>
      </c>
      <c r="N17" s="12">
        <f t="shared" si="2"/>
        <v>9.3287037037037002E-3</v>
      </c>
      <c r="O17" s="182" t="s">
        <v>19</v>
      </c>
      <c r="P17" s="12" t="s">
        <v>19</v>
      </c>
      <c r="Q17" s="11" t="s">
        <v>20</v>
      </c>
      <c r="R17" s="11" t="s">
        <v>20</v>
      </c>
      <c r="S17" s="162">
        <v>4.9212962962962958E-2</v>
      </c>
      <c r="T17" s="159"/>
      <c r="U17" s="163" t="s">
        <v>20</v>
      </c>
      <c r="V17" s="142" t="s">
        <v>20</v>
      </c>
    </row>
    <row r="18" spans="1:25" x14ac:dyDescent="0.25">
      <c r="F18" s="172"/>
      <c r="G18" s="172"/>
      <c r="J18" s="178"/>
      <c r="M18" s="178"/>
      <c r="O18" s="178"/>
    </row>
    <row r="19" spans="1:25" s="128" customFormat="1" x14ac:dyDescent="0.25">
      <c r="A19" s="137">
        <v>2020</v>
      </c>
      <c r="B19" s="138"/>
      <c r="C19" s="188">
        <v>44107</v>
      </c>
      <c r="D19" s="145"/>
      <c r="E19" s="138"/>
      <c r="F19" s="173"/>
      <c r="G19" s="173"/>
      <c r="H19" s="138"/>
      <c r="I19" s="138"/>
      <c r="J19" s="173"/>
      <c r="K19" s="138"/>
      <c r="L19" s="138"/>
      <c r="M19" s="173"/>
      <c r="N19" s="138"/>
      <c r="O19" s="173"/>
      <c r="P19" s="138"/>
      <c r="Q19" s="138"/>
      <c r="R19" s="138"/>
      <c r="S19" s="138"/>
      <c r="T19" s="140"/>
      <c r="U19" s="138"/>
      <c r="V19" s="138"/>
    </row>
    <row r="20" spans="1:25" x14ac:dyDescent="0.25">
      <c r="B20" s="141">
        <v>1</v>
      </c>
      <c r="C20" s="2" t="s">
        <v>5</v>
      </c>
      <c r="D20" s="2" t="s">
        <v>6</v>
      </c>
      <c r="E20" s="48">
        <f>H20+K20+Q20</f>
        <v>3.7905092592592587E-2</v>
      </c>
      <c r="F20" s="171">
        <v>7.2916666666666659E-3</v>
      </c>
      <c r="G20" s="171">
        <v>1.1516203703703702E-2</v>
      </c>
      <c r="H20" s="59">
        <f t="shared" ref="H20:H27" si="6">G20-F20</f>
        <v>4.2245370370370362E-3</v>
      </c>
      <c r="I20" s="11">
        <v>1</v>
      </c>
      <c r="J20" s="171">
        <v>2.2997685185185187E-2</v>
      </c>
      <c r="K20" s="17">
        <f>J20-H20</f>
        <v>1.877314814814815E-2</v>
      </c>
      <c r="L20" s="11">
        <v>1</v>
      </c>
      <c r="M20" s="171">
        <v>3.0659722222222224E-2</v>
      </c>
      <c r="N20" s="12">
        <f>M20-J20</f>
        <v>7.6620370370370366E-3</v>
      </c>
      <c r="O20" s="171">
        <v>3.7905092592592587E-2</v>
      </c>
      <c r="P20" s="12">
        <f>O20-M20</f>
        <v>7.2453703703703638E-3</v>
      </c>
      <c r="Q20" s="59">
        <f>N20+P20</f>
        <v>1.49074074074074E-2</v>
      </c>
      <c r="R20" s="11">
        <v>5</v>
      </c>
      <c r="S20" s="61">
        <v>4.1666666666666664E-2</v>
      </c>
      <c r="T20" s="65" t="s">
        <v>20</v>
      </c>
      <c r="U20" s="19">
        <f>S20-E20</f>
        <v>3.7615740740740769E-3</v>
      </c>
      <c r="V20" s="143">
        <v>7</v>
      </c>
      <c r="W20" s="59"/>
      <c r="X20" s="59"/>
      <c r="Y20" s="59"/>
    </row>
    <row r="21" spans="1:25" x14ac:dyDescent="0.25">
      <c r="B21" s="141">
        <v>2</v>
      </c>
      <c r="C21" t="s">
        <v>23</v>
      </c>
      <c r="D21" s="2" t="s">
        <v>24</v>
      </c>
      <c r="E21" s="48">
        <f t="shared" ref="E21:E27" si="7">H21+K21+Q21</f>
        <v>3.8564814814814816E-2</v>
      </c>
      <c r="F21" s="171">
        <v>6.9444444444444447E-4</v>
      </c>
      <c r="G21" s="171">
        <v>5.2314814814814811E-3</v>
      </c>
      <c r="H21" s="59">
        <f t="shared" si="6"/>
        <v>4.5370370370370365E-3</v>
      </c>
      <c r="I21" s="11">
        <v>2</v>
      </c>
      <c r="J21" s="171">
        <v>2.5150462962962961E-2</v>
      </c>
      <c r="K21" s="17">
        <f t="shared" ref="K21:K27" si="8">J21-H21</f>
        <v>2.0613425925925924E-2</v>
      </c>
      <c r="L21" s="11">
        <v>4</v>
      </c>
      <c r="M21" s="171">
        <v>3.2002314814814817E-2</v>
      </c>
      <c r="N21" s="12">
        <f t="shared" ref="N21:N27" si="9">M21-J21</f>
        <v>6.8518518518518555E-3</v>
      </c>
      <c r="O21" s="171">
        <v>3.8564814814814816E-2</v>
      </c>
      <c r="P21" s="12">
        <f t="shared" ref="P21:P27" si="10">O21-M21</f>
        <v>6.5624999999999989E-3</v>
      </c>
      <c r="Q21" s="59">
        <f t="shared" ref="Q21:Q27" si="11">N21+P21</f>
        <v>1.3414351851851854E-2</v>
      </c>
      <c r="R21" s="11">
        <v>1</v>
      </c>
      <c r="S21" s="61">
        <v>4.3784722222222218E-2</v>
      </c>
      <c r="T21" s="65" t="s">
        <v>20</v>
      </c>
      <c r="U21" s="19">
        <f>S21-E21</f>
        <v>5.2199074074074023E-3</v>
      </c>
      <c r="V21" s="143">
        <v>8</v>
      </c>
      <c r="W21" s="59"/>
      <c r="X21" s="59"/>
      <c r="Y21" s="59"/>
    </row>
    <row r="22" spans="1:25" x14ac:dyDescent="0.25">
      <c r="B22" s="141">
        <v>3</v>
      </c>
      <c r="C22" s="2" t="s">
        <v>25</v>
      </c>
      <c r="D22" s="2" t="s">
        <v>26</v>
      </c>
      <c r="E22" s="48">
        <f t="shared" si="7"/>
        <v>3.9884259259259251E-2</v>
      </c>
      <c r="F22" s="171">
        <v>5.7870370370370378E-4</v>
      </c>
      <c r="G22" s="171">
        <v>5.4976851851851853E-3</v>
      </c>
      <c r="H22" s="59">
        <f t="shared" si="6"/>
        <v>4.9189814814814816E-3</v>
      </c>
      <c r="I22" s="11">
        <v>3</v>
      </c>
      <c r="J22" s="171">
        <v>2.5277777777777777E-2</v>
      </c>
      <c r="K22" s="17">
        <f t="shared" si="8"/>
        <v>2.0358796296296295E-2</v>
      </c>
      <c r="L22" s="11">
        <v>3</v>
      </c>
      <c r="M22" s="171">
        <v>3.2800925925925921E-2</v>
      </c>
      <c r="N22" s="12">
        <f t="shared" si="9"/>
        <v>7.5231481481481434E-3</v>
      </c>
      <c r="O22" s="171">
        <v>3.9884259259259251E-2</v>
      </c>
      <c r="P22" s="12">
        <f t="shared" si="10"/>
        <v>7.0833333333333304E-3</v>
      </c>
      <c r="Q22" s="59">
        <f t="shared" si="11"/>
        <v>1.4606481481481474E-2</v>
      </c>
      <c r="R22" s="11">
        <v>4</v>
      </c>
      <c r="S22" s="71">
        <v>4.1400462962962965E-2</v>
      </c>
      <c r="T22" s="65" t="s">
        <v>20</v>
      </c>
      <c r="U22" s="19">
        <f>S22-E22</f>
        <v>1.516203703703714E-3</v>
      </c>
      <c r="V22" s="143">
        <v>6</v>
      </c>
      <c r="W22" s="59"/>
      <c r="X22" s="59"/>
      <c r="Y22" s="59"/>
    </row>
    <row r="23" spans="1:25" x14ac:dyDescent="0.25">
      <c r="B23" s="141">
        <v>4</v>
      </c>
      <c r="C23" s="2" t="s">
        <v>63</v>
      </c>
      <c r="D23" s="2" t="s">
        <v>68</v>
      </c>
      <c r="E23" s="48">
        <f t="shared" si="7"/>
        <v>3.9988425925925927E-2</v>
      </c>
      <c r="F23" s="171">
        <v>2.3148148148148146E-4</v>
      </c>
      <c r="G23" s="171">
        <v>6.1921296296296308E-3</v>
      </c>
      <c r="H23" s="59">
        <f t="shared" si="6"/>
        <v>5.9606481481481489E-3</v>
      </c>
      <c r="I23" s="11">
        <v>8</v>
      </c>
      <c r="J23" s="171">
        <v>2.6145833333333333E-2</v>
      </c>
      <c r="K23" s="17">
        <f t="shared" si="8"/>
        <v>2.0185185185185184E-2</v>
      </c>
      <c r="L23" s="11">
        <v>2</v>
      </c>
      <c r="M23" s="171">
        <v>3.3460648148148149E-2</v>
      </c>
      <c r="N23" s="12">
        <f t="shared" si="9"/>
        <v>7.3148148148148157E-3</v>
      </c>
      <c r="O23" s="171">
        <v>3.9988425925925927E-2</v>
      </c>
      <c r="P23" s="12">
        <f t="shared" si="10"/>
        <v>6.5277777777777782E-3</v>
      </c>
      <c r="Q23" s="59">
        <f t="shared" si="11"/>
        <v>1.3842592592592594E-2</v>
      </c>
      <c r="R23" s="11">
        <v>2</v>
      </c>
      <c r="S23" s="71">
        <v>3.9120370370370368E-2</v>
      </c>
      <c r="T23" s="65" t="s">
        <v>67</v>
      </c>
      <c r="U23" s="71">
        <f>E23-S23</f>
        <v>8.6805555555555941E-4</v>
      </c>
      <c r="V23" s="143">
        <v>3</v>
      </c>
      <c r="W23" s="59"/>
      <c r="X23" s="59"/>
      <c r="Y23" s="59"/>
    </row>
    <row r="24" spans="1:25" x14ac:dyDescent="0.25">
      <c r="B24" s="141">
        <v>5</v>
      </c>
      <c r="C24" s="2" t="s">
        <v>33</v>
      </c>
      <c r="D24" s="2" t="s">
        <v>6</v>
      </c>
      <c r="E24" s="48">
        <f t="shared" si="7"/>
        <v>4.1504629629629627E-2</v>
      </c>
      <c r="F24" s="171">
        <v>4.6296296296296293E-4</v>
      </c>
      <c r="G24" s="171">
        <v>6.0185185185185185E-3</v>
      </c>
      <c r="H24" s="59">
        <f t="shared" si="6"/>
        <v>5.5555555555555558E-3</v>
      </c>
      <c r="I24" s="11">
        <v>5</v>
      </c>
      <c r="J24" s="171">
        <v>2.7083333333333334E-2</v>
      </c>
      <c r="K24" s="17">
        <f t="shared" si="8"/>
        <v>2.1527777777777778E-2</v>
      </c>
      <c r="L24" s="11">
        <v>6</v>
      </c>
      <c r="M24" s="171">
        <v>3.4467592592592591E-2</v>
      </c>
      <c r="N24" s="12">
        <f t="shared" si="9"/>
        <v>7.3842592592592571E-3</v>
      </c>
      <c r="O24" s="171">
        <v>4.1504629629629627E-2</v>
      </c>
      <c r="P24" s="12">
        <f t="shared" si="10"/>
        <v>7.0370370370370361E-3</v>
      </c>
      <c r="Q24" s="59">
        <f t="shared" si="11"/>
        <v>1.4421296296296293E-2</v>
      </c>
      <c r="R24" s="11">
        <v>3</v>
      </c>
      <c r="S24" s="71">
        <v>4.1655092592592598E-2</v>
      </c>
      <c r="T24" s="166" t="s">
        <v>20</v>
      </c>
      <c r="U24" s="167">
        <f>S24-E24</f>
        <v>1.5046296296297029E-4</v>
      </c>
      <c r="V24" s="143">
        <v>1</v>
      </c>
      <c r="W24" s="59"/>
      <c r="X24" s="59"/>
      <c r="Y24" s="59"/>
    </row>
    <row r="25" spans="1:25" x14ac:dyDescent="0.25">
      <c r="B25" s="141">
        <v>6</v>
      </c>
      <c r="C25" s="2" t="s">
        <v>9</v>
      </c>
      <c r="D25" s="2" t="s">
        <v>10</v>
      </c>
      <c r="E25" s="49">
        <f t="shared" si="7"/>
        <v>4.4120370370370365E-2</v>
      </c>
      <c r="F25" s="171">
        <v>0</v>
      </c>
      <c r="G25" s="171">
        <v>5.7870370370370376E-3</v>
      </c>
      <c r="H25" s="59">
        <f t="shared" si="6"/>
        <v>5.7870370370370376E-3</v>
      </c>
      <c r="I25" s="11">
        <v>6</v>
      </c>
      <c r="J25" s="171">
        <v>2.6967592592592592E-2</v>
      </c>
      <c r="K25" s="17">
        <f t="shared" si="8"/>
        <v>2.1180555555555553E-2</v>
      </c>
      <c r="L25" s="11">
        <v>5</v>
      </c>
      <c r="M25" s="171">
        <v>3.5937499999999997E-2</v>
      </c>
      <c r="N25" s="12">
        <f t="shared" si="9"/>
        <v>8.9699074074074056E-3</v>
      </c>
      <c r="O25" s="182">
        <v>4.4120370370370365E-2</v>
      </c>
      <c r="P25" s="12">
        <f t="shared" si="10"/>
        <v>8.1828703703703681E-3</v>
      </c>
      <c r="Q25" s="59">
        <f t="shared" si="11"/>
        <v>1.7152777777777774E-2</v>
      </c>
      <c r="R25" s="11">
        <v>7</v>
      </c>
      <c r="S25" s="61">
        <v>4.3784722222222218E-2</v>
      </c>
      <c r="T25" s="65" t="s">
        <v>67</v>
      </c>
      <c r="U25" s="71">
        <f>E25-S25</f>
        <v>3.3564814814814742E-4</v>
      </c>
      <c r="V25" s="143">
        <v>2</v>
      </c>
      <c r="W25" s="59"/>
      <c r="X25" s="72"/>
      <c r="Y25" s="59"/>
    </row>
    <row r="26" spans="1:25" x14ac:dyDescent="0.25">
      <c r="B26" s="141">
        <v>7</v>
      </c>
      <c r="C26" s="2" t="s">
        <v>13</v>
      </c>
      <c r="D26" s="2" t="s">
        <v>14</v>
      </c>
      <c r="E26" s="49">
        <f t="shared" si="7"/>
        <v>4.4826388888888888E-2</v>
      </c>
      <c r="F26" s="171">
        <v>3.4722222222222224E-4</v>
      </c>
      <c r="G26" s="171">
        <v>5.2662037037037035E-3</v>
      </c>
      <c r="H26" s="59">
        <f t="shared" si="6"/>
        <v>4.9189814814814816E-3</v>
      </c>
      <c r="I26" s="11">
        <v>3</v>
      </c>
      <c r="J26" s="171">
        <v>2.7962962962962964E-2</v>
      </c>
      <c r="K26" s="17">
        <f t="shared" si="8"/>
        <v>2.3043981481481481E-2</v>
      </c>
      <c r="L26" s="11">
        <v>7</v>
      </c>
      <c r="M26" s="171">
        <v>3.6689814814814814E-2</v>
      </c>
      <c r="N26" s="12">
        <f t="shared" si="9"/>
        <v>8.7268518518518502E-3</v>
      </c>
      <c r="O26" s="182">
        <v>4.4826388888888888E-2</v>
      </c>
      <c r="P26" s="12">
        <f t="shared" si="10"/>
        <v>8.1365740740740738E-3</v>
      </c>
      <c r="Q26" s="59">
        <f t="shared" si="11"/>
        <v>1.6863425925925924E-2</v>
      </c>
      <c r="R26" s="11">
        <v>6</v>
      </c>
      <c r="S26" s="61">
        <v>4.5833333333333337E-2</v>
      </c>
      <c r="T26" s="65" t="s">
        <v>20</v>
      </c>
      <c r="U26" s="19">
        <f>S26-E26</f>
        <v>1.0069444444444492E-3</v>
      </c>
      <c r="V26" s="143">
        <v>4</v>
      </c>
      <c r="W26" s="59"/>
      <c r="X26" s="72"/>
      <c r="Y26" s="59"/>
    </row>
    <row r="27" spans="1:25" x14ac:dyDescent="0.25">
      <c r="B27" s="141">
        <v>8</v>
      </c>
      <c r="C27" t="s">
        <v>56</v>
      </c>
      <c r="D27" t="s">
        <v>57</v>
      </c>
      <c r="E27" s="49">
        <f t="shared" si="7"/>
        <v>4.7395833333333331E-2</v>
      </c>
      <c r="F27" s="171">
        <v>1.1574074074074073E-4</v>
      </c>
      <c r="G27" s="171">
        <v>6.0416666666666665E-3</v>
      </c>
      <c r="H27" s="59">
        <f t="shared" si="6"/>
        <v>5.9259259259259256E-3</v>
      </c>
      <c r="I27" s="60">
        <v>7</v>
      </c>
      <c r="J27" s="171">
        <v>2.9976851851851852E-2</v>
      </c>
      <c r="K27" s="17">
        <f t="shared" si="8"/>
        <v>2.4050925925925927E-2</v>
      </c>
      <c r="L27" s="60">
        <v>8</v>
      </c>
      <c r="M27" s="171">
        <v>3.8969907407407404E-2</v>
      </c>
      <c r="N27" s="12">
        <f t="shared" si="9"/>
        <v>8.9930555555555527E-3</v>
      </c>
      <c r="O27" s="182">
        <v>4.7395833333333331E-2</v>
      </c>
      <c r="P27" s="12">
        <f t="shared" si="10"/>
        <v>8.425925925925927E-3</v>
      </c>
      <c r="Q27" s="59">
        <f t="shared" si="11"/>
        <v>1.741898148148148E-2</v>
      </c>
      <c r="R27" s="60">
        <v>8</v>
      </c>
      <c r="S27" s="61">
        <v>4.8611111111111112E-2</v>
      </c>
      <c r="T27" s="65" t="s">
        <v>20</v>
      </c>
      <c r="U27" s="19">
        <f>S27-E27</f>
        <v>1.2152777777777804E-3</v>
      </c>
      <c r="V27" s="143">
        <v>5</v>
      </c>
      <c r="W27" s="59"/>
      <c r="X27" s="72"/>
      <c r="Y27" s="59"/>
    </row>
    <row r="28" spans="1:25" x14ac:dyDescent="0.25">
      <c r="F28" s="172"/>
      <c r="G28" s="172"/>
      <c r="J28" s="178"/>
      <c r="M28" s="178"/>
      <c r="O28" s="178"/>
    </row>
    <row r="29" spans="1:25" s="128" customFormat="1" x14ac:dyDescent="0.25">
      <c r="A29" s="137">
        <v>2019</v>
      </c>
      <c r="B29" s="138"/>
      <c r="C29" s="188">
        <v>43736</v>
      </c>
      <c r="D29" s="145"/>
      <c r="E29" s="138"/>
      <c r="F29" s="173"/>
      <c r="G29" s="173"/>
      <c r="H29" s="138"/>
      <c r="I29" s="138"/>
      <c r="J29" s="173"/>
      <c r="K29" s="138"/>
      <c r="L29" s="138"/>
      <c r="M29" s="173"/>
      <c r="N29" s="138"/>
      <c r="O29" s="173"/>
      <c r="P29" s="138"/>
      <c r="Q29" s="138"/>
      <c r="R29" s="138"/>
      <c r="S29" s="138"/>
      <c r="T29" s="140"/>
      <c r="U29" s="138"/>
      <c r="V29" s="138"/>
    </row>
    <row r="30" spans="1:25" ht="14.45" customHeight="1" x14ac:dyDescent="0.25">
      <c r="B30" s="141">
        <v>1</v>
      </c>
      <c r="C30" s="2" t="s">
        <v>5</v>
      </c>
      <c r="D30" s="2" t="s">
        <v>6</v>
      </c>
      <c r="E30" s="48">
        <f>H30+K30+Q30</f>
        <v>3.4895833333333334E-2</v>
      </c>
      <c r="F30" s="171">
        <v>4.8611111111111112E-3</v>
      </c>
      <c r="G30" s="171">
        <v>8.86574074074074E-3</v>
      </c>
      <c r="H30" s="59">
        <v>4.0046296296296297E-3</v>
      </c>
      <c r="I30" s="11">
        <v>1</v>
      </c>
      <c r="J30" s="171">
        <v>2.2337962962962962E-2</v>
      </c>
      <c r="K30" s="17">
        <f>J30-H30</f>
        <v>1.8333333333333333E-2</v>
      </c>
      <c r="L30" s="11">
        <v>1</v>
      </c>
      <c r="M30" s="171">
        <v>2.8749999999999998E-2</v>
      </c>
      <c r="N30" s="12">
        <f>M30-J30</f>
        <v>6.4120370370370355E-3</v>
      </c>
      <c r="O30" s="171">
        <v>3.4895833333333334E-2</v>
      </c>
      <c r="P30" s="12">
        <f>O30-M30</f>
        <v>6.1458333333333365E-3</v>
      </c>
      <c r="Q30" s="59">
        <f>N30+P30</f>
        <v>1.2557870370370372E-2</v>
      </c>
      <c r="R30" s="11">
        <v>1</v>
      </c>
      <c r="S30" s="63">
        <v>3.4722222222222224E-2</v>
      </c>
      <c r="T30" s="166" t="s">
        <v>67</v>
      </c>
      <c r="U30" s="167">
        <f t="shared" ref="U30:U37" si="12">E30-S30</f>
        <v>1.7361111111111049E-4</v>
      </c>
      <c r="V30" s="143">
        <v>1</v>
      </c>
      <c r="W30" s="59"/>
      <c r="X30" s="24"/>
    </row>
    <row r="31" spans="1:25" ht="14.45" customHeight="1" x14ac:dyDescent="0.25">
      <c r="B31" s="141">
        <v>2</v>
      </c>
      <c r="C31" s="2" t="s">
        <v>63</v>
      </c>
      <c r="D31" s="2" t="s">
        <v>68</v>
      </c>
      <c r="E31" s="48">
        <f t="shared" ref="E31:E33" si="13">H31+K31+Q31</f>
        <v>3.9733796296296295E-2</v>
      </c>
      <c r="F31" s="174"/>
      <c r="G31" s="174"/>
      <c r="H31" s="59">
        <v>5.8912037037037032E-3</v>
      </c>
      <c r="I31" s="11">
        <v>7</v>
      </c>
      <c r="J31" s="171">
        <v>2.5543981481481483E-2</v>
      </c>
      <c r="K31" s="17">
        <f t="shared" ref="K31:K37" si="14">J31-H31</f>
        <v>1.9652777777777779E-2</v>
      </c>
      <c r="L31" s="11">
        <v>2</v>
      </c>
      <c r="M31" s="171">
        <v>3.2974537037037038E-2</v>
      </c>
      <c r="N31" s="12">
        <f t="shared" ref="N31:N37" si="15">M31-J31</f>
        <v>7.4305555555555548E-3</v>
      </c>
      <c r="O31" s="171">
        <v>3.9733796296296295E-2</v>
      </c>
      <c r="P31" s="12">
        <f t="shared" ref="P31:P37" si="16">O31-M31</f>
        <v>6.7592592592592565E-3</v>
      </c>
      <c r="Q31" s="59">
        <f t="shared" ref="Q31:Q33" si="17">N31+P31</f>
        <v>1.4189814814814811E-2</v>
      </c>
      <c r="R31" s="11">
        <v>2</v>
      </c>
      <c r="S31" s="63">
        <v>4.027777777777778E-2</v>
      </c>
      <c r="T31" s="65" t="s">
        <v>20</v>
      </c>
      <c r="U31" s="19">
        <f>S31-E31</f>
        <v>5.4398148148148556E-4</v>
      </c>
      <c r="V31" s="143">
        <v>3</v>
      </c>
      <c r="W31" s="59"/>
      <c r="X31" s="24"/>
    </row>
    <row r="32" spans="1:25" ht="14.45" customHeight="1" x14ac:dyDescent="0.25">
      <c r="B32" s="141">
        <v>3</v>
      </c>
      <c r="C32" s="2" t="s">
        <v>25</v>
      </c>
      <c r="D32" s="2" t="s">
        <v>26</v>
      </c>
      <c r="E32" s="48">
        <f t="shared" si="13"/>
        <v>4.0011574074074074E-2</v>
      </c>
      <c r="F32" s="174"/>
      <c r="G32" s="174"/>
      <c r="H32" s="59">
        <v>4.8263888888888887E-3</v>
      </c>
      <c r="I32" s="11">
        <v>2</v>
      </c>
      <c r="J32" s="171">
        <v>2.554398148148148E-2</v>
      </c>
      <c r="K32" s="17">
        <f t="shared" si="14"/>
        <v>2.0717592592592593E-2</v>
      </c>
      <c r="L32" s="11">
        <v>3</v>
      </c>
      <c r="M32" s="171">
        <v>3.3090277777777774E-2</v>
      </c>
      <c r="N32" s="12">
        <f t="shared" si="15"/>
        <v>7.546296296296294E-3</v>
      </c>
      <c r="O32" s="171">
        <v>4.0011574074074074E-2</v>
      </c>
      <c r="P32" s="12">
        <f t="shared" si="16"/>
        <v>6.9212962962963004E-3</v>
      </c>
      <c r="Q32" s="59">
        <f t="shared" si="17"/>
        <v>1.4467592592592594E-2</v>
      </c>
      <c r="R32" s="60">
        <v>4</v>
      </c>
      <c r="S32" s="63">
        <v>4.024305555555556E-2</v>
      </c>
      <c r="T32" s="65" t="s">
        <v>20</v>
      </c>
      <c r="U32" s="19">
        <f>S32-E32</f>
        <v>2.3148148148148529E-4</v>
      </c>
      <c r="V32" s="143">
        <v>2</v>
      </c>
      <c r="W32" s="59"/>
      <c r="X32" s="24"/>
    </row>
    <row r="33" spans="1:24" ht="14.45" customHeight="1" x14ac:dyDescent="0.25">
      <c r="B33" s="141">
        <v>4</v>
      </c>
      <c r="C33" s="2" t="s">
        <v>33</v>
      </c>
      <c r="D33" s="2" t="s">
        <v>6</v>
      </c>
      <c r="E33" s="48">
        <f t="shared" si="13"/>
        <v>4.0439814814814817E-2</v>
      </c>
      <c r="F33" s="174"/>
      <c r="G33" s="174"/>
      <c r="H33" s="59">
        <v>5.3935185185185188E-3</v>
      </c>
      <c r="I33" s="11">
        <v>5</v>
      </c>
      <c r="J33" s="171">
        <v>2.6226851851851852E-2</v>
      </c>
      <c r="K33" s="17">
        <f t="shared" si="14"/>
        <v>2.0833333333333332E-2</v>
      </c>
      <c r="L33" s="60">
        <v>4</v>
      </c>
      <c r="M33" s="171">
        <v>3.3333333333333333E-2</v>
      </c>
      <c r="N33" s="12">
        <f t="shared" si="15"/>
        <v>7.106481481481481E-3</v>
      </c>
      <c r="O33" s="171">
        <v>4.0439814814814817E-2</v>
      </c>
      <c r="P33" s="12">
        <f t="shared" si="16"/>
        <v>7.1064814814814845E-3</v>
      </c>
      <c r="Q33" s="59">
        <f t="shared" si="17"/>
        <v>1.4212962962962965E-2</v>
      </c>
      <c r="R33" s="11">
        <v>3</v>
      </c>
      <c r="S33" s="61">
        <v>4.1666666666666664E-2</v>
      </c>
      <c r="T33" s="65" t="s">
        <v>20</v>
      </c>
      <c r="U33" s="19">
        <f>S33-E33</f>
        <v>1.226851851851847E-3</v>
      </c>
      <c r="V33" s="143">
        <v>4</v>
      </c>
      <c r="W33" s="59"/>
      <c r="X33" s="24"/>
    </row>
    <row r="34" spans="1:24" ht="14.45" customHeight="1" x14ac:dyDescent="0.25">
      <c r="B34" s="141">
        <v>5</v>
      </c>
      <c r="C34" s="2" t="s">
        <v>9</v>
      </c>
      <c r="D34" s="2" t="s">
        <v>10</v>
      </c>
      <c r="E34" s="49">
        <f>H34+K34+Q34</f>
        <v>4.3518518518518519E-2</v>
      </c>
      <c r="F34" s="175"/>
      <c r="G34" s="175"/>
      <c r="H34" s="59">
        <v>5.5092592592592589E-3</v>
      </c>
      <c r="I34" s="11">
        <v>6</v>
      </c>
      <c r="J34" s="171">
        <v>2.6747685185185183E-2</v>
      </c>
      <c r="K34" s="17">
        <f t="shared" si="14"/>
        <v>2.1238425925925924E-2</v>
      </c>
      <c r="L34" s="11">
        <v>5</v>
      </c>
      <c r="M34" s="171">
        <v>3.5381944444444445E-2</v>
      </c>
      <c r="N34" s="12">
        <f t="shared" si="15"/>
        <v>8.6342592592592617E-3</v>
      </c>
      <c r="O34" s="182">
        <v>4.3518518518518519E-2</v>
      </c>
      <c r="P34" s="12">
        <f t="shared" si="16"/>
        <v>8.1365740740740738E-3</v>
      </c>
      <c r="Q34" s="59">
        <f>N34+P34</f>
        <v>1.6770833333333336E-2</v>
      </c>
      <c r="R34" s="11">
        <v>5</v>
      </c>
      <c r="S34" s="63">
        <v>4.1655092592592598E-2</v>
      </c>
      <c r="T34" s="65" t="s">
        <v>67</v>
      </c>
      <c r="U34" s="19">
        <f t="shared" si="12"/>
        <v>1.8634259259259212E-3</v>
      </c>
      <c r="V34" s="143">
        <v>5</v>
      </c>
      <c r="W34" s="59"/>
      <c r="X34" s="24"/>
    </row>
    <row r="35" spans="1:24" ht="14.45" customHeight="1" x14ac:dyDescent="0.25">
      <c r="B35" s="141">
        <v>6</v>
      </c>
      <c r="C35" s="2" t="s">
        <v>53</v>
      </c>
      <c r="D35" s="2" t="s">
        <v>54</v>
      </c>
      <c r="E35" s="49">
        <f>H35+K35+Q35</f>
        <v>4.4074074074074071E-2</v>
      </c>
      <c r="F35" s="175"/>
      <c r="G35" s="175"/>
      <c r="H35" s="59">
        <v>5.0347222222222225E-3</v>
      </c>
      <c r="I35" s="11">
        <v>3</v>
      </c>
      <c r="J35" s="171">
        <v>2.6273148148148146E-2</v>
      </c>
      <c r="K35" s="17">
        <f t="shared" si="14"/>
        <v>2.1238425925925924E-2</v>
      </c>
      <c r="L35" s="11">
        <v>5</v>
      </c>
      <c r="M35" s="171">
        <v>3.5416666666666666E-2</v>
      </c>
      <c r="N35" s="12">
        <f t="shared" si="15"/>
        <v>9.1435185185185196E-3</v>
      </c>
      <c r="O35" s="182">
        <v>4.4074074074074071E-2</v>
      </c>
      <c r="P35" s="12">
        <f t="shared" si="16"/>
        <v>8.6574074074074053E-3</v>
      </c>
      <c r="Q35" s="59">
        <f>N35+P35</f>
        <v>1.7800925925925925E-2</v>
      </c>
      <c r="R35" s="11">
        <v>6</v>
      </c>
      <c r="S35" s="61">
        <v>4.6180555555555558E-2</v>
      </c>
      <c r="T35" s="65" t="s">
        <v>20</v>
      </c>
      <c r="U35" s="19">
        <f>S35-E35</f>
        <v>2.106481481481487E-3</v>
      </c>
      <c r="V35" s="143">
        <v>6</v>
      </c>
      <c r="W35" s="59"/>
      <c r="X35" s="24"/>
    </row>
    <row r="36" spans="1:24" ht="14.45" customHeight="1" x14ac:dyDescent="0.25">
      <c r="B36" s="141">
        <v>7</v>
      </c>
      <c r="C36" s="2" t="s">
        <v>64</v>
      </c>
      <c r="D36" s="2" t="s">
        <v>65</v>
      </c>
      <c r="E36" s="49">
        <f>H36+K36+Q36</f>
        <v>4.8449074074074075E-2</v>
      </c>
      <c r="F36" s="175"/>
      <c r="G36" s="175"/>
      <c r="H36" s="59">
        <v>6.0648148148148145E-3</v>
      </c>
      <c r="I36" s="11">
        <v>8</v>
      </c>
      <c r="J36" s="171">
        <v>2.8703703703703703E-2</v>
      </c>
      <c r="K36" s="17">
        <f t="shared" si="14"/>
        <v>2.2638888888888889E-2</v>
      </c>
      <c r="L36" s="11">
        <v>7</v>
      </c>
      <c r="M36" s="171">
        <v>3.8773148148148147E-2</v>
      </c>
      <c r="N36" s="12">
        <f t="shared" si="15"/>
        <v>1.0069444444444443E-2</v>
      </c>
      <c r="O36" s="182">
        <v>4.8449074074074075E-2</v>
      </c>
      <c r="P36" s="12">
        <f t="shared" si="16"/>
        <v>9.6759259259259281E-3</v>
      </c>
      <c r="Q36" s="59">
        <f>N36+P36</f>
        <v>1.9745370370370371E-2</v>
      </c>
      <c r="R36" s="11">
        <v>7</v>
      </c>
      <c r="S36" s="61">
        <v>5.0844907407407408E-2</v>
      </c>
      <c r="T36" s="65" t="s">
        <v>20</v>
      </c>
      <c r="U36" s="19">
        <f>S36-E36</f>
        <v>2.3958333333333331E-3</v>
      </c>
      <c r="V36" s="143">
        <v>7</v>
      </c>
      <c r="W36" s="59"/>
      <c r="X36" s="24"/>
    </row>
    <row r="37" spans="1:24" ht="14.45" customHeight="1" x14ac:dyDescent="0.25">
      <c r="B37" s="141">
        <v>8</v>
      </c>
      <c r="C37" s="2" t="s">
        <v>11</v>
      </c>
      <c r="D37" s="2" t="s">
        <v>12</v>
      </c>
      <c r="E37" s="49">
        <f>H37+K37+Q37</f>
        <v>5.019675925925926E-2</v>
      </c>
      <c r="F37" s="175"/>
      <c r="G37" s="175"/>
      <c r="H37" s="59">
        <v>5.3240740740740748E-3</v>
      </c>
      <c r="I37" s="60">
        <v>4</v>
      </c>
      <c r="J37" s="171">
        <v>2.8773148148148145E-2</v>
      </c>
      <c r="K37" s="17">
        <f t="shared" si="14"/>
        <v>2.344907407407407E-2</v>
      </c>
      <c r="L37" s="11">
        <v>8</v>
      </c>
      <c r="M37" s="171">
        <v>3.8773148148148147E-2</v>
      </c>
      <c r="N37" s="12">
        <f t="shared" si="15"/>
        <v>1.0000000000000002E-2</v>
      </c>
      <c r="O37" s="182">
        <v>5.019675925925926E-2</v>
      </c>
      <c r="P37" s="12">
        <f t="shared" si="16"/>
        <v>1.1423611111111114E-2</v>
      </c>
      <c r="Q37" s="59">
        <f>N37+P37</f>
        <v>2.1423611111111115E-2</v>
      </c>
      <c r="R37" s="11">
        <v>8</v>
      </c>
      <c r="S37" s="61">
        <v>4.5138888888888888E-2</v>
      </c>
      <c r="T37" s="65" t="s">
        <v>67</v>
      </c>
      <c r="U37" s="19">
        <f t="shared" si="12"/>
        <v>5.0578703703703723E-3</v>
      </c>
      <c r="V37" s="143">
        <v>8</v>
      </c>
      <c r="W37" s="59"/>
      <c r="X37" s="24"/>
    </row>
    <row r="38" spans="1:24" x14ac:dyDescent="0.25">
      <c r="F38" s="172"/>
      <c r="G38" s="172"/>
      <c r="J38" s="178"/>
      <c r="M38" s="178"/>
      <c r="O38" s="178"/>
    </row>
    <row r="39" spans="1:24" s="128" customFormat="1" x14ac:dyDescent="0.25">
      <c r="A39" s="137">
        <v>2018</v>
      </c>
      <c r="B39" s="146"/>
      <c r="C39" s="189">
        <v>43366</v>
      </c>
      <c r="D39" s="148"/>
      <c r="E39" s="149"/>
      <c r="F39" s="176"/>
      <c r="G39" s="176"/>
      <c r="H39" s="192"/>
      <c r="I39" s="192"/>
      <c r="J39" s="176"/>
      <c r="K39" s="192"/>
      <c r="L39" s="192"/>
      <c r="M39" s="176"/>
      <c r="N39" s="149"/>
      <c r="O39" s="176"/>
      <c r="P39" s="149"/>
      <c r="Q39" s="192"/>
      <c r="R39" s="192"/>
      <c r="S39" s="150"/>
      <c r="T39" s="151"/>
      <c r="U39" s="150"/>
      <c r="V39" s="150"/>
      <c r="W39" s="129"/>
    </row>
    <row r="40" spans="1:24" x14ac:dyDescent="0.25">
      <c r="B40" s="141">
        <v>1</v>
      </c>
      <c r="C40" s="2" t="s">
        <v>5</v>
      </c>
      <c r="D40" s="2" t="s">
        <v>6</v>
      </c>
      <c r="E40" s="48">
        <f>H40+K40+Q40</f>
        <v>3.5277777777777776E-2</v>
      </c>
      <c r="F40" s="171">
        <v>4.5138888888888893E-3</v>
      </c>
      <c r="G40" s="171">
        <v>8.564814814814815E-3</v>
      </c>
      <c r="H40" s="59">
        <v>4.0509259259259257E-3</v>
      </c>
      <c r="I40" s="1">
        <v>1</v>
      </c>
      <c r="J40" s="171">
        <v>2.238425925925926E-2</v>
      </c>
      <c r="K40" s="17">
        <f>J40-H40</f>
        <v>1.8333333333333333E-2</v>
      </c>
      <c r="L40" s="1">
        <v>1</v>
      </c>
      <c r="M40" s="171">
        <v>2.90162037037037E-2</v>
      </c>
      <c r="N40" s="12">
        <f>M40-J40</f>
        <v>6.6319444444444403E-3</v>
      </c>
      <c r="O40" s="171">
        <v>3.5277777777777776E-2</v>
      </c>
      <c r="P40" s="12">
        <f>O40-M40</f>
        <v>6.2615740740740757E-3</v>
      </c>
      <c r="Q40" s="59">
        <f>N40+P40</f>
        <v>1.2893518518518516E-2</v>
      </c>
      <c r="R40" s="60">
        <v>1</v>
      </c>
      <c r="S40" s="13">
        <v>3.4722222222222224E-2</v>
      </c>
      <c r="T40" s="65" t="s">
        <v>67</v>
      </c>
      <c r="U40" s="19">
        <f t="shared" ref="U40" si="18">E40-S40</f>
        <v>5.5555555555555219E-4</v>
      </c>
      <c r="V40" s="143">
        <v>2</v>
      </c>
      <c r="W40" s="13"/>
      <c r="X40" s="59"/>
    </row>
    <row r="41" spans="1:24" x14ac:dyDescent="0.25">
      <c r="B41" s="141">
        <v>2</v>
      </c>
      <c r="C41" t="s">
        <v>60</v>
      </c>
      <c r="D41" t="s">
        <v>32</v>
      </c>
      <c r="E41" s="48">
        <f t="shared" ref="E41" si="19">H41+K41+Q41</f>
        <v>3.9305555555555559E-2</v>
      </c>
      <c r="F41" s="63"/>
      <c r="G41" s="63"/>
      <c r="H41" s="59">
        <v>4.7916666666666672E-3</v>
      </c>
      <c r="I41" s="1">
        <v>5</v>
      </c>
      <c r="J41" s="171">
        <v>2.4502314814814814E-2</v>
      </c>
      <c r="K41" s="17">
        <f t="shared" ref="K41" si="20">J41-H41</f>
        <v>1.9710648148148147E-2</v>
      </c>
      <c r="L41" s="1">
        <v>2</v>
      </c>
      <c r="M41" s="171">
        <v>3.1284722222222221E-2</v>
      </c>
      <c r="N41" s="12">
        <f t="shared" ref="N41" si="21">M41-J41</f>
        <v>6.7824074074074071E-3</v>
      </c>
      <c r="O41" s="171">
        <v>3.9305555555555559E-2</v>
      </c>
      <c r="P41" s="12">
        <f t="shared" ref="P41" si="22">O41-M41</f>
        <v>8.0208333333333381E-3</v>
      </c>
      <c r="Q41" s="59">
        <f t="shared" ref="Q41" si="23">N41+P41</f>
        <v>1.4803240740740745E-2</v>
      </c>
      <c r="R41" s="60">
        <v>4</v>
      </c>
      <c r="S41" s="18">
        <v>4.2361111111111106E-2</v>
      </c>
      <c r="T41" s="65" t="s">
        <v>20</v>
      </c>
      <c r="U41" s="19">
        <f>S41-E41</f>
        <v>3.0555555555555475E-3</v>
      </c>
      <c r="V41" s="143">
        <v>8</v>
      </c>
      <c r="W41" s="19"/>
    </row>
    <row r="42" spans="1:24" x14ac:dyDescent="0.25">
      <c r="B42" s="141">
        <v>3</v>
      </c>
      <c r="C42" t="s">
        <v>25</v>
      </c>
      <c r="D42" t="s">
        <v>26</v>
      </c>
      <c r="E42" s="48">
        <f t="shared" ref="E42" si="24">H42+K42+Q42</f>
        <v>3.9467592592592596E-2</v>
      </c>
      <c r="F42" s="63"/>
      <c r="G42" s="63"/>
      <c r="H42" s="59">
        <v>4.5486111111111109E-3</v>
      </c>
      <c r="I42" s="1">
        <v>3</v>
      </c>
      <c r="J42" s="171">
        <v>2.4525462962962968E-2</v>
      </c>
      <c r="K42" s="17">
        <f t="shared" ref="K42" si="25">J42-H42</f>
        <v>1.9976851851851857E-2</v>
      </c>
      <c r="L42" s="1">
        <v>3</v>
      </c>
      <c r="M42" s="171">
        <v>3.1319444444444448E-2</v>
      </c>
      <c r="N42" s="12">
        <f t="shared" ref="N42" si="26">M42-J42</f>
        <v>6.7939814814814807E-3</v>
      </c>
      <c r="O42" s="171">
        <v>3.9467592592592596E-2</v>
      </c>
      <c r="P42" s="12">
        <f t="shared" ref="P42" si="27">O42-M42</f>
        <v>8.1481481481481474E-3</v>
      </c>
      <c r="Q42" s="59">
        <f t="shared" ref="Q42" si="28">N42+P42</f>
        <v>1.4942129629629628E-2</v>
      </c>
      <c r="R42" s="60">
        <v>5</v>
      </c>
      <c r="S42" s="18">
        <v>4.1666666666666664E-2</v>
      </c>
      <c r="T42" s="65" t="s">
        <v>20</v>
      </c>
      <c r="U42" s="19">
        <f>S42-E42</f>
        <v>2.1990740740740686E-3</v>
      </c>
      <c r="V42" s="143">
        <v>5</v>
      </c>
      <c r="W42" s="19"/>
    </row>
    <row r="43" spans="1:24" x14ac:dyDescent="0.25">
      <c r="B43" s="141">
        <v>4</v>
      </c>
      <c r="C43" s="4" t="s">
        <v>33</v>
      </c>
      <c r="D43" s="4" t="s">
        <v>6</v>
      </c>
      <c r="E43" s="48">
        <f t="shared" ref="E43" si="29">H43+K43+Q43</f>
        <v>4.0173611111111111E-2</v>
      </c>
      <c r="F43" s="63"/>
      <c r="G43" s="63"/>
      <c r="H43" s="59">
        <v>5.37037037037037E-3</v>
      </c>
      <c r="I43" s="1">
        <v>8</v>
      </c>
      <c r="J43" s="171">
        <v>2.6157407407407407E-2</v>
      </c>
      <c r="K43" s="17">
        <f t="shared" ref="K43" si="30">J43-H43</f>
        <v>2.0787037037037038E-2</v>
      </c>
      <c r="L43" s="1">
        <v>4</v>
      </c>
      <c r="M43" s="171">
        <v>3.3321759259259259E-2</v>
      </c>
      <c r="N43" s="12">
        <f t="shared" ref="N43" si="31">M43-J43</f>
        <v>7.1643518518518523E-3</v>
      </c>
      <c r="O43" s="171">
        <v>4.0173611111111111E-2</v>
      </c>
      <c r="P43" s="12">
        <f t="shared" ref="P43" si="32">O43-M43</f>
        <v>6.851851851851852E-3</v>
      </c>
      <c r="Q43" s="59">
        <f t="shared" ref="Q43" si="33">N43+P43</f>
        <v>1.4016203703703704E-2</v>
      </c>
      <c r="R43" s="60">
        <v>3</v>
      </c>
      <c r="S43" s="18">
        <v>4.1782407407407407E-2</v>
      </c>
      <c r="T43" s="65" t="s">
        <v>20</v>
      </c>
      <c r="U43" s="19">
        <f>S43-E43</f>
        <v>1.6087962962962957E-3</v>
      </c>
      <c r="V43" s="143">
        <v>3</v>
      </c>
      <c r="W43" s="19"/>
    </row>
    <row r="44" spans="1:24" x14ac:dyDescent="0.25">
      <c r="B44" s="141">
        <v>5</v>
      </c>
      <c r="C44" t="s">
        <v>23</v>
      </c>
      <c r="D44" t="s">
        <v>24</v>
      </c>
      <c r="E44" s="49">
        <f>H44+K44+Q44</f>
        <v>4.2164351851851856E-2</v>
      </c>
      <c r="F44" s="61"/>
      <c r="G44" s="61"/>
      <c r="H44" s="59">
        <v>4.5138888888888893E-3</v>
      </c>
      <c r="I44" s="1">
        <v>2</v>
      </c>
      <c r="J44" s="171">
        <v>2.8402777777777777E-2</v>
      </c>
      <c r="K44" s="17">
        <f>J44-H44</f>
        <v>2.3888888888888887E-2</v>
      </c>
      <c r="L44" s="1">
        <v>9</v>
      </c>
      <c r="M44" s="171">
        <v>3.532407407407407E-2</v>
      </c>
      <c r="N44" s="12">
        <f>M44-J44</f>
        <v>6.9212962962962934E-3</v>
      </c>
      <c r="O44" s="183">
        <v>4.2164351851851856E-2</v>
      </c>
      <c r="P44" s="12">
        <f>O44-M44</f>
        <v>6.8402777777777854E-3</v>
      </c>
      <c r="Q44" s="59">
        <f>N44+P44</f>
        <v>1.3761574074074079E-2</v>
      </c>
      <c r="R44" s="60">
        <v>2</v>
      </c>
      <c r="S44" s="13">
        <v>4.0312499999999994E-2</v>
      </c>
      <c r="T44" s="65" t="s">
        <v>67</v>
      </c>
      <c r="U44" s="19">
        <f>E44-S44</f>
        <v>1.8518518518518615E-3</v>
      </c>
      <c r="V44" s="143">
        <v>4</v>
      </c>
    </row>
    <row r="45" spans="1:24" x14ac:dyDescent="0.25">
      <c r="B45" s="141">
        <v>6</v>
      </c>
      <c r="C45" s="2" t="s">
        <v>13</v>
      </c>
      <c r="D45" s="2" t="s">
        <v>14</v>
      </c>
      <c r="E45" s="49">
        <f>H45+K45+Q45</f>
        <v>4.2789351851851849E-2</v>
      </c>
      <c r="F45" s="61"/>
      <c r="G45" s="61"/>
      <c r="H45" s="59">
        <v>4.6064814814814814E-3</v>
      </c>
      <c r="I45" s="1">
        <v>4</v>
      </c>
      <c r="J45" s="171">
        <v>2.6666666666666668E-2</v>
      </c>
      <c r="K45" s="17">
        <f>J45-H45</f>
        <v>2.2060185185185186E-2</v>
      </c>
      <c r="L45" s="1">
        <v>6</v>
      </c>
      <c r="M45" s="171">
        <v>3.5104166666666665E-2</v>
      </c>
      <c r="N45" s="12">
        <f>M45-J45</f>
        <v>8.4374999999999971E-3</v>
      </c>
      <c r="O45" s="183">
        <v>4.2789351851851849E-2</v>
      </c>
      <c r="P45" s="12">
        <f>O45-M45</f>
        <v>7.6851851851851838E-3</v>
      </c>
      <c r="Q45" s="59">
        <f>N45+P45</f>
        <v>1.6122685185185181E-2</v>
      </c>
      <c r="R45" s="60">
        <v>6</v>
      </c>
      <c r="S45" s="18">
        <v>4.5138888888888888E-2</v>
      </c>
      <c r="T45" s="65" t="s">
        <v>20</v>
      </c>
      <c r="U45" s="19">
        <f>S45-E45</f>
        <v>2.3495370370370389E-3</v>
      </c>
      <c r="V45" s="143">
        <v>6</v>
      </c>
      <c r="W45" s="19"/>
    </row>
    <row r="46" spans="1:24" x14ac:dyDescent="0.25">
      <c r="B46" s="141">
        <v>7</v>
      </c>
      <c r="C46" s="2" t="s">
        <v>9</v>
      </c>
      <c r="D46" s="2" t="s">
        <v>10</v>
      </c>
      <c r="E46" s="49">
        <f>H46+K46+Q46</f>
        <v>4.297453703703704E-2</v>
      </c>
      <c r="F46" s="61"/>
      <c r="G46" s="61"/>
      <c r="H46" s="59">
        <v>5.2662037037037035E-3</v>
      </c>
      <c r="I46" s="1">
        <v>7</v>
      </c>
      <c r="J46" s="171">
        <v>2.6435185185185187E-2</v>
      </c>
      <c r="K46" s="17">
        <f>J46-H46</f>
        <v>2.1168981481481483E-2</v>
      </c>
      <c r="L46" s="1">
        <v>5</v>
      </c>
      <c r="M46" s="171">
        <v>3.5046296296296298E-2</v>
      </c>
      <c r="N46" s="12">
        <f>M46-J46</f>
        <v>8.611111111111111E-3</v>
      </c>
      <c r="O46" s="183">
        <v>4.297453703703704E-2</v>
      </c>
      <c r="P46" s="12">
        <f>O46-M46</f>
        <v>7.9282407407407426E-3</v>
      </c>
      <c r="Q46" s="59">
        <f>N46+P46</f>
        <v>1.6539351851851854E-2</v>
      </c>
      <c r="R46" s="60">
        <v>7</v>
      </c>
      <c r="S46" s="18">
        <v>4.2488425925925923E-2</v>
      </c>
      <c r="T46" s="166" t="s">
        <v>67</v>
      </c>
      <c r="U46" s="167">
        <f t="shared" ref="U46:U48" si="34">E46-S46</f>
        <v>4.8611111111111771E-4</v>
      </c>
      <c r="V46" s="143">
        <v>1</v>
      </c>
    </row>
    <row r="47" spans="1:24" x14ac:dyDescent="0.25">
      <c r="B47" s="141">
        <v>8</v>
      </c>
      <c r="C47" t="s">
        <v>56</v>
      </c>
      <c r="D47" t="s">
        <v>57</v>
      </c>
      <c r="E47" s="49">
        <f>H47+K47+Q47</f>
        <v>4.5416666666666668E-2</v>
      </c>
      <c r="F47" s="61"/>
      <c r="G47" s="61"/>
      <c r="H47" s="59">
        <v>5.4513888888888884E-3</v>
      </c>
      <c r="I47" s="1">
        <v>9</v>
      </c>
      <c r="J47" s="171">
        <v>2.8506944444444442E-2</v>
      </c>
      <c r="K47" s="17">
        <f>J47-H47</f>
        <v>2.3055555555555555E-2</v>
      </c>
      <c r="L47" s="1">
        <v>8</v>
      </c>
      <c r="M47" s="171">
        <v>3.7071759259259256E-2</v>
      </c>
      <c r="N47" s="12">
        <f>M47-J47</f>
        <v>8.5648148148148133E-3</v>
      </c>
      <c r="O47" s="183">
        <v>4.5416666666666668E-2</v>
      </c>
      <c r="P47" s="12">
        <f>O47-M47</f>
        <v>8.344907407407412E-3</v>
      </c>
      <c r="Q47" s="59">
        <f>N47+P47</f>
        <v>1.6909722222222225E-2</v>
      </c>
      <c r="R47" s="60">
        <v>8</v>
      </c>
      <c r="S47" s="18">
        <v>4.7916666666666663E-2</v>
      </c>
      <c r="T47" s="65" t="s">
        <v>20</v>
      </c>
      <c r="U47" s="19">
        <f>S47-E47</f>
        <v>2.4999999999999953E-3</v>
      </c>
      <c r="V47" s="143">
        <v>7</v>
      </c>
      <c r="W47" s="19"/>
    </row>
    <row r="48" spans="1:24" x14ac:dyDescent="0.25">
      <c r="B48" s="141">
        <v>9</v>
      </c>
      <c r="C48" t="s">
        <v>58</v>
      </c>
      <c r="D48" t="s">
        <v>59</v>
      </c>
      <c r="E48" s="49">
        <f t="shared" ref="E48" si="35">H48+K48+Q48</f>
        <v>5.6226851851851854E-2</v>
      </c>
      <c r="F48" s="61"/>
      <c r="G48" s="61"/>
      <c r="H48" s="59">
        <v>7.0601851851851841E-3</v>
      </c>
      <c r="I48" s="1">
        <v>10</v>
      </c>
      <c r="J48" s="171">
        <v>3.5555555555555556E-2</v>
      </c>
      <c r="K48" s="17">
        <f t="shared" ref="K48" si="36">J48-H48</f>
        <v>2.8495370370370372E-2</v>
      </c>
      <c r="L48" s="1">
        <v>10</v>
      </c>
      <c r="M48" s="183">
        <v>4.7141203703703706E-2</v>
      </c>
      <c r="N48" s="12">
        <f t="shared" ref="N48" si="37">M48-J48</f>
        <v>1.158564814814815E-2</v>
      </c>
      <c r="O48" s="183">
        <v>5.6226851851851854E-2</v>
      </c>
      <c r="P48" s="12">
        <f t="shared" ref="P48" si="38">O48-M48</f>
        <v>9.0856481481481483E-3</v>
      </c>
      <c r="Q48" s="59">
        <f t="shared" ref="Q48" si="39">N48+P48</f>
        <v>2.0671296296296299E-2</v>
      </c>
      <c r="R48" s="60">
        <v>10</v>
      </c>
      <c r="S48" s="18">
        <v>5.2083333333333336E-2</v>
      </c>
      <c r="T48" s="65" t="s">
        <v>67</v>
      </c>
      <c r="U48" s="19">
        <f t="shared" si="34"/>
        <v>4.1435185185185186E-3</v>
      </c>
      <c r="V48" s="143">
        <v>9</v>
      </c>
    </row>
    <row r="49" spans="1:23" x14ac:dyDescent="0.25">
      <c r="B49" s="141">
        <v>10</v>
      </c>
      <c r="C49" t="s">
        <v>61</v>
      </c>
      <c r="D49" t="s">
        <v>62</v>
      </c>
      <c r="E49" s="48">
        <f>H49+Q49</f>
        <v>3.1770833333333331E-2</v>
      </c>
      <c r="F49" s="63"/>
      <c r="G49" s="63"/>
      <c r="H49" s="59">
        <v>5.0810185185185186E-3</v>
      </c>
      <c r="I49" s="1">
        <v>6</v>
      </c>
      <c r="J49" s="179"/>
      <c r="K49" s="17"/>
      <c r="L49" s="11" t="s">
        <v>20</v>
      </c>
      <c r="M49" s="177">
        <v>2.2685185185185183E-2</v>
      </c>
      <c r="N49" s="17">
        <f>M49-H49</f>
        <v>1.7604166666666664E-2</v>
      </c>
      <c r="O49" s="177">
        <v>3.1770833333333331E-2</v>
      </c>
      <c r="P49" s="17">
        <f>O49-M49</f>
        <v>9.0856481481481483E-3</v>
      </c>
      <c r="Q49" s="59">
        <f>N49+P49</f>
        <v>2.6689814814814812E-2</v>
      </c>
      <c r="R49" s="60">
        <v>11</v>
      </c>
      <c r="S49" s="18">
        <v>4.1666666666666664E-2</v>
      </c>
      <c r="T49" s="65" t="s">
        <v>20</v>
      </c>
      <c r="U49" s="19">
        <f>S49-E49</f>
        <v>9.8958333333333329E-3</v>
      </c>
      <c r="V49" s="142" t="s">
        <v>20</v>
      </c>
      <c r="W49" s="168" t="s">
        <v>86</v>
      </c>
    </row>
    <row r="50" spans="1:23" x14ac:dyDescent="0.25">
      <c r="B50" s="141">
        <v>11</v>
      </c>
      <c r="C50" s="2" t="s">
        <v>5</v>
      </c>
      <c r="D50" t="s">
        <v>29</v>
      </c>
      <c r="E50" s="49">
        <f>H50+K50+Q50</f>
        <v>4.2291666666666665E-2</v>
      </c>
      <c r="F50" s="61"/>
      <c r="G50" s="61"/>
      <c r="H50" s="70"/>
      <c r="I50" s="58" t="s">
        <v>20</v>
      </c>
      <c r="J50" s="177">
        <v>2.2141203703703705E-2</v>
      </c>
      <c r="K50" s="17">
        <f>J50-H50</f>
        <v>2.2141203703703705E-2</v>
      </c>
      <c r="L50" s="60">
        <v>7</v>
      </c>
      <c r="M50" s="171">
        <v>3.2581018518518516E-2</v>
      </c>
      <c r="N50" s="12">
        <f>M50-J50</f>
        <v>1.0439814814814811E-2</v>
      </c>
      <c r="O50" s="183">
        <v>4.2291666666666665E-2</v>
      </c>
      <c r="P50" s="12">
        <f>O50-M50</f>
        <v>9.7106481481481488E-3</v>
      </c>
      <c r="Q50" s="59">
        <f>N50+P50</f>
        <v>2.015046296296296E-2</v>
      </c>
      <c r="R50" s="1">
        <v>9</v>
      </c>
      <c r="S50" s="18">
        <v>4.4791666666666667E-2</v>
      </c>
      <c r="T50" s="65" t="s">
        <v>20</v>
      </c>
      <c r="U50" s="19">
        <f>S50-E50</f>
        <v>2.5000000000000022E-3</v>
      </c>
      <c r="V50" s="142" t="s">
        <v>20</v>
      </c>
      <c r="W50" s="168" t="s">
        <v>87</v>
      </c>
    </row>
    <row r="51" spans="1:23" x14ac:dyDescent="0.25">
      <c r="H51" s="59"/>
      <c r="J51" s="171"/>
      <c r="M51" s="171"/>
      <c r="O51" s="171"/>
    </row>
    <row r="52" spans="1:23" s="128" customFormat="1" x14ac:dyDescent="0.25">
      <c r="A52" s="137">
        <v>2017</v>
      </c>
      <c r="B52" s="138"/>
      <c r="C52" s="187">
        <v>42994</v>
      </c>
      <c r="D52" s="139"/>
      <c r="E52" s="138"/>
      <c r="F52" s="138"/>
      <c r="G52" s="138"/>
      <c r="H52" s="138"/>
      <c r="I52" s="138"/>
      <c r="J52" s="173"/>
      <c r="K52" s="138"/>
      <c r="L52" s="138"/>
      <c r="M52" s="173"/>
      <c r="N52" s="138"/>
      <c r="O52" s="173"/>
      <c r="P52" s="138"/>
      <c r="Q52" s="138"/>
      <c r="R52" s="138"/>
      <c r="S52" s="138"/>
      <c r="T52" s="140"/>
      <c r="U52" s="138"/>
      <c r="V52" s="138"/>
    </row>
    <row r="53" spans="1:23" x14ac:dyDescent="0.25">
      <c r="B53" s="142">
        <v>1</v>
      </c>
      <c r="C53" s="2" t="s">
        <v>5</v>
      </c>
      <c r="D53" s="2" t="s">
        <v>6</v>
      </c>
      <c r="E53" s="48">
        <f>H53+K53+Q53</f>
        <v>3.5555555555555556E-2</v>
      </c>
      <c r="F53" s="63"/>
      <c r="G53" s="63"/>
      <c r="H53" s="59">
        <v>3.9814814814814817E-3</v>
      </c>
      <c r="I53" s="1">
        <v>1</v>
      </c>
      <c r="J53" s="171">
        <v>2.2627314814814819E-2</v>
      </c>
      <c r="K53" s="17">
        <f>J53-H53</f>
        <v>1.8645833333333337E-2</v>
      </c>
      <c r="L53" s="1">
        <v>1</v>
      </c>
      <c r="M53" s="171">
        <v>2.9236111111111112E-2</v>
      </c>
      <c r="N53" s="12">
        <f>M53-J53</f>
        <v>6.6087962962962932E-3</v>
      </c>
      <c r="O53" s="171">
        <v>3.5555555555555556E-2</v>
      </c>
      <c r="P53" s="12">
        <f>O53-M53</f>
        <v>6.3194444444444435E-3</v>
      </c>
      <c r="Q53" s="59">
        <f>N53+P53</f>
        <v>1.2928240740740737E-2</v>
      </c>
      <c r="R53" s="1">
        <v>1</v>
      </c>
      <c r="S53" s="13">
        <v>3.4722222222222224E-2</v>
      </c>
      <c r="T53" s="65" t="s">
        <v>67</v>
      </c>
      <c r="U53" s="19">
        <f>E53-S53</f>
        <v>8.3333333333333176E-4</v>
      </c>
      <c r="V53" s="143">
        <v>4</v>
      </c>
    </row>
    <row r="54" spans="1:23" x14ac:dyDescent="0.25">
      <c r="B54" s="142">
        <v>2</v>
      </c>
      <c r="C54" t="s">
        <v>25</v>
      </c>
      <c r="D54" t="s">
        <v>26</v>
      </c>
      <c r="E54" s="48">
        <f t="shared" ref="E54" si="40">H54+K54+Q54</f>
        <v>4.0833333333333333E-2</v>
      </c>
      <c r="F54" s="63"/>
      <c r="G54" s="63"/>
      <c r="H54" s="59">
        <v>4.7569444444444447E-3</v>
      </c>
      <c r="I54" s="1">
        <v>2</v>
      </c>
      <c r="J54" s="171">
        <v>2.5902777777777775E-2</v>
      </c>
      <c r="K54" s="17">
        <f t="shared" ref="K54" si="41">J54-H54</f>
        <v>2.1145833333333329E-2</v>
      </c>
      <c r="L54" s="1">
        <v>2</v>
      </c>
      <c r="M54" s="171">
        <v>3.3750000000000002E-2</v>
      </c>
      <c r="N54" s="12">
        <f t="shared" ref="N54" si="42">M54-J54</f>
        <v>7.8472222222222276E-3</v>
      </c>
      <c r="O54" s="171">
        <v>4.0833333333333333E-2</v>
      </c>
      <c r="P54" s="12">
        <f t="shared" ref="P54" si="43">O54-M54</f>
        <v>7.0833333333333304E-3</v>
      </c>
      <c r="Q54" s="59">
        <f t="shared" ref="Q54" si="44">N54+P54</f>
        <v>1.4930555555555558E-2</v>
      </c>
      <c r="R54" s="1">
        <v>3</v>
      </c>
      <c r="S54" s="13">
        <v>4.1319444444444443E-2</v>
      </c>
      <c r="T54" s="65" t="s">
        <v>20</v>
      </c>
      <c r="U54" s="19">
        <f>S54-E54</f>
        <v>4.8611111111111077E-4</v>
      </c>
      <c r="V54" s="143">
        <v>3</v>
      </c>
      <c r="W54" s="20"/>
    </row>
    <row r="55" spans="1:23" x14ac:dyDescent="0.25">
      <c r="B55" s="142">
        <v>3</v>
      </c>
      <c r="C55" s="4" t="s">
        <v>33</v>
      </c>
      <c r="D55" s="4" t="s">
        <v>6</v>
      </c>
      <c r="E55" s="49">
        <f>H55+K55+Q55</f>
        <v>4.2013888888888885E-2</v>
      </c>
      <c r="F55" s="61"/>
      <c r="G55" s="61"/>
      <c r="H55" s="59">
        <v>5.4166666666666669E-3</v>
      </c>
      <c r="I55" s="1">
        <v>5</v>
      </c>
      <c r="J55" s="171">
        <v>2.7581018518518519E-2</v>
      </c>
      <c r="K55" s="17">
        <f>J55-H55</f>
        <v>2.2164351851851852E-2</v>
      </c>
      <c r="L55" s="1">
        <v>3</v>
      </c>
      <c r="M55" s="171">
        <v>3.4907407407407408E-2</v>
      </c>
      <c r="N55" s="12">
        <f>M55-J55</f>
        <v>7.3263888888888892E-3</v>
      </c>
      <c r="O55" s="183">
        <v>4.2013888888888885E-2</v>
      </c>
      <c r="P55" s="12">
        <f>O55-M55</f>
        <v>7.1064814814814775E-3</v>
      </c>
      <c r="Q55" s="59">
        <f>N55+P55</f>
        <v>1.4432870370370367E-2</v>
      </c>
      <c r="R55" s="1">
        <v>2</v>
      </c>
      <c r="S55" s="18">
        <v>4.1666666666666664E-2</v>
      </c>
      <c r="T55" s="65" t="s">
        <v>67</v>
      </c>
      <c r="U55" s="19">
        <f t="shared" ref="U55" si="45">E55-S55</f>
        <v>3.4722222222222099E-4</v>
      </c>
      <c r="V55" s="143">
        <v>2</v>
      </c>
    </row>
    <row r="56" spans="1:23" x14ac:dyDescent="0.25">
      <c r="B56" s="142">
        <v>4</v>
      </c>
      <c r="C56" s="2" t="s">
        <v>11</v>
      </c>
      <c r="D56" s="2" t="s">
        <v>12</v>
      </c>
      <c r="E56" s="49">
        <f t="shared" ref="E56" si="46">H56+K56+Q56</f>
        <v>4.4398148148148152E-2</v>
      </c>
      <c r="F56" s="61"/>
      <c r="G56" s="61"/>
      <c r="H56" s="59">
        <v>5.3125000000000004E-3</v>
      </c>
      <c r="I56" s="1">
        <v>4</v>
      </c>
      <c r="J56" s="171">
        <v>2.7627314814814813E-2</v>
      </c>
      <c r="K56" s="17">
        <f t="shared" ref="K56" si="47">J56-H56</f>
        <v>2.2314814814814812E-2</v>
      </c>
      <c r="L56" s="1">
        <v>4</v>
      </c>
      <c r="M56" s="171">
        <v>3.6168981481481483E-2</v>
      </c>
      <c r="N56" s="12">
        <f t="shared" ref="N56" si="48">M56-J56</f>
        <v>8.5416666666666696E-3</v>
      </c>
      <c r="O56" s="183">
        <v>4.4398148148148152E-2</v>
      </c>
      <c r="P56" s="12">
        <f t="shared" ref="P56" si="49">O56-M56</f>
        <v>8.2291666666666693E-3</v>
      </c>
      <c r="Q56" s="59">
        <f t="shared" ref="Q56" si="50">N56+P56</f>
        <v>1.6770833333333339E-2</v>
      </c>
      <c r="R56" s="1">
        <v>5</v>
      </c>
      <c r="S56" s="18">
        <v>4.7222222222222221E-2</v>
      </c>
      <c r="T56" s="65" t="s">
        <v>20</v>
      </c>
      <c r="U56" s="19">
        <f>S56-E56</f>
        <v>2.8240740740740691E-3</v>
      </c>
      <c r="V56" s="143">
        <v>5</v>
      </c>
      <c r="W56" s="5"/>
    </row>
    <row r="57" spans="1:23" x14ac:dyDescent="0.25">
      <c r="B57" s="142">
        <v>5</v>
      </c>
      <c r="C57" s="21" t="s">
        <v>53</v>
      </c>
      <c r="D57" s="21" t="s">
        <v>54</v>
      </c>
      <c r="E57" s="49">
        <f>H57+K57+Q57</f>
        <v>4.4432870370370366E-2</v>
      </c>
      <c r="F57" s="61"/>
      <c r="G57" s="61"/>
      <c r="H57" s="59">
        <v>4.8379629629629632E-3</v>
      </c>
      <c r="I57" s="1">
        <v>3</v>
      </c>
      <c r="J57" s="171">
        <v>2.7731481481481478E-2</v>
      </c>
      <c r="K57" s="17">
        <f>J57-H57</f>
        <v>2.2893518518518514E-2</v>
      </c>
      <c r="L57" s="1">
        <v>5</v>
      </c>
      <c r="M57" s="171">
        <v>3.6388888888888887E-2</v>
      </c>
      <c r="N57" s="12">
        <f>M57-J57</f>
        <v>8.6574074074074088E-3</v>
      </c>
      <c r="O57" s="183">
        <v>4.4432870370370366E-2</v>
      </c>
      <c r="P57" s="12">
        <f>O57-M57</f>
        <v>8.0439814814814783E-3</v>
      </c>
      <c r="Q57" s="59">
        <f>N57+P57</f>
        <v>1.6701388888888887E-2</v>
      </c>
      <c r="R57" s="1">
        <v>4</v>
      </c>
      <c r="S57" s="18">
        <v>4.4444444444444446E-2</v>
      </c>
      <c r="T57" s="166" t="s">
        <v>20</v>
      </c>
      <c r="U57" s="167">
        <f>S57-E57</f>
        <v>1.1574074074080509E-5</v>
      </c>
      <c r="V57" s="143">
        <v>1</v>
      </c>
      <c r="W57" s="5"/>
    </row>
    <row r="58" spans="1:23" x14ac:dyDescent="0.25">
      <c r="A58" s="32"/>
      <c r="B58" s="142" t="s">
        <v>20</v>
      </c>
      <c r="C58" s="2" t="s">
        <v>9</v>
      </c>
      <c r="D58" s="2" t="s">
        <v>10</v>
      </c>
      <c r="E58" s="48">
        <f>Q58</f>
        <v>2.4861111111111108E-2</v>
      </c>
      <c r="F58" s="63"/>
      <c r="G58" s="63"/>
      <c r="H58" s="59"/>
      <c r="J58" s="171"/>
      <c r="K58" s="17"/>
      <c r="M58" s="184"/>
      <c r="N58" s="170"/>
      <c r="O58" s="184"/>
      <c r="P58" s="170"/>
      <c r="Q58" s="59">
        <v>2.4861111111111108E-2</v>
      </c>
      <c r="S58" s="13">
        <v>2.5416666666666667E-2</v>
      </c>
      <c r="T58" s="65" t="s">
        <v>20</v>
      </c>
      <c r="U58" s="19">
        <f>S58-E58</f>
        <v>5.5555555555555913E-4</v>
      </c>
      <c r="V58" s="142" t="s">
        <v>20</v>
      </c>
      <c r="W58" s="169" t="s">
        <v>55</v>
      </c>
    </row>
    <row r="59" spans="1:23" x14ac:dyDescent="0.25">
      <c r="B59" s="58"/>
      <c r="H59" s="1"/>
      <c r="J59" s="178"/>
      <c r="M59" s="178"/>
      <c r="O59" s="178"/>
      <c r="Q59" s="1"/>
      <c r="W59" s="5"/>
    </row>
    <row r="60" spans="1:23" s="128" customFormat="1" x14ac:dyDescent="0.25">
      <c r="A60" s="137">
        <v>2016</v>
      </c>
      <c r="B60" s="138"/>
      <c r="C60" s="187">
        <v>42637</v>
      </c>
      <c r="D60" s="139"/>
      <c r="E60" s="138"/>
      <c r="F60" s="138"/>
      <c r="G60" s="138"/>
      <c r="H60" s="138"/>
      <c r="I60" s="138"/>
      <c r="J60" s="173"/>
      <c r="K60" s="138"/>
      <c r="L60" s="138"/>
      <c r="M60" s="173"/>
      <c r="N60" s="138"/>
      <c r="O60" s="173"/>
      <c r="P60" s="138"/>
      <c r="Q60" s="138"/>
      <c r="R60" s="138"/>
      <c r="S60" s="138"/>
      <c r="T60" s="140"/>
      <c r="U60" s="138"/>
      <c r="V60" s="138"/>
    </row>
    <row r="61" spans="1:23" x14ac:dyDescent="0.25">
      <c r="B61" s="142">
        <v>1</v>
      </c>
      <c r="C61" s="2" t="s">
        <v>5</v>
      </c>
      <c r="D61" s="2" t="s">
        <v>6</v>
      </c>
      <c r="E61" s="48">
        <f>H61+K61+Q61</f>
        <v>3.4236111111111113E-2</v>
      </c>
      <c r="F61" s="63"/>
      <c r="G61" s="63"/>
      <c r="H61" s="59">
        <v>3.2986111111111111E-3</v>
      </c>
      <c r="I61" s="1">
        <v>1</v>
      </c>
      <c r="J61" s="171">
        <v>2.0983796296296296E-2</v>
      </c>
      <c r="K61" s="17">
        <f>J61-H61</f>
        <v>1.7685185185185186E-2</v>
      </c>
      <c r="L61" s="1">
        <v>1</v>
      </c>
      <c r="M61" s="171">
        <v>2.7777777777777776E-2</v>
      </c>
      <c r="N61" s="12">
        <f>M61-J61</f>
        <v>6.7939814814814807E-3</v>
      </c>
      <c r="O61" s="171">
        <v>3.4236111111111113E-2</v>
      </c>
      <c r="P61" s="12">
        <f>O61-M61</f>
        <v>6.4583333333333368E-3</v>
      </c>
      <c r="Q61" s="59">
        <f>N61+P61</f>
        <v>1.3252314814814817E-2</v>
      </c>
      <c r="R61" s="1">
        <v>2</v>
      </c>
      <c r="S61" s="13">
        <v>3.6111111111111115E-2</v>
      </c>
      <c r="T61" s="65" t="s">
        <v>20</v>
      </c>
      <c r="U61" s="19">
        <f>S61-E61</f>
        <v>1.8750000000000017E-3</v>
      </c>
      <c r="V61" s="143">
        <v>2</v>
      </c>
    </row>
    <row r="62" spans="1:23" x14ac:dyDescent="0.25">
      <c r="B62" s="142">
        <v>2</v>
      </c>
      <c r="C62" s="21" t="s">
        <v>51</v>
      </c>
      <c r="D62" s="21" t="s">
        <v>52</v>
      </c>
      <c r="E62" s="48">
        <f t="shared" ref="E62:E64" si="51">H62+K62+Q62</f>
        <v>3.4513888888888899E-2</v>
      </c>
      <c r="F62" s="63"/>
      <c r="G62" s="63"/>
      <c r="H62" s="59">
        <v>3.4606481481481485E-3</v>
      </c>
      <c r="I62" s="1">
        <v>2</v>
      </c>
      <c r="J62" s="171">
        <v>2.2546296296296297E-2</v>
      </c>
      <c r="K62" s="17">
        <f t="shared" ref="K62:K64" si="52">J62-H62</f>
        <v>1.908564814814815E-2</v>
      </c>
      <c r="L62" s="1">
        <v>2</v>
      </c>
      <c r="M62" s="171">
        <v>2.8611111111111115E-2</v>
      </c>
      <c r="N62" s="12">
        <f t="shared" ref="N62:N64" si="53">M62-J62</f>
        <v>6.064814814814818E-3</v>
      </c>
      <c r="O62" s="171">
        <v>3.4513888888888893E-2</v>
      </c>
      <c r="P62" s="12">
        <f t="shared" ref="P62:P64" si="54">O62-M62</f>
        <v>5.9027777777777776E-3</v>
      </c>
      <c r="Q62" s="59">
        <f t="shared" ref="Q62:Q64" si="55">N62+P62</f>
        <v>1.1967592592592596E-2</v>
      </c>
      <c r="R62" s="1">
        <v>1</v>
      </c>
      <c r="S62" s="13">
        <v>3.6805555555555557E-2</v>
      </c>
      <c r="T62" s="65" t="s">
        <v>20</v>
      </c>
      <c r="U62" s="19">
        <f>S62-E62</f>
        <v>2.2916666666666571E-3</v>
      </c>
      <c r="V62" s="143">
        <v>4</v>
      </c>
    </row>
    <row r="63" spans="1:23" x14ac:dyDescent="0.25">
      <c r="B63" s="142">
        <v>3</v>
      </c>
      <c r="C63" t="s">
        <v>25</v>
      </c>
      <c r="D63" t="s">
        <v>26</v>
      </c>
      <c r="E63" s="48">
        <f t="shared" si="51"/>
        <v>3.8657407407407404E-2</v>
      </c>
      <c r="F63" s="63"/>
      <c r="G63" s="63"/>
      <c r="H63" s="59">
        <v>3.5648148148148154E-3</v>
      </c>
      <c r="I63" s="1">
        <v>3</v>
      </c>
      <c r="J63" s="171">
        <v>2.3622685185185188E-2</v>
      </c>
      <c r="K63" s="17">
        <f t="shared" si="52"/>
        <v>2.0057870370370372E-2</v>
      </c>
      <c r="L63" s="1">
        <v>3</v>
      </c>
      <c r="M63" s="171">
        <v>3.1284722222222221E-2</v>
      </c>
      <c r="N63" s="12">
        <f t="shared" si="53"/>
        <v>7.6620370370370332E-3</v>
      </c>
      <c r="O63" s="171">
        <v>3.8657407407407404E-2</v>
      </c>
      <c r="P63" s="12">
        <f t="shared" si="54"/>
        <v>7.3726851851851835E-3</v>
      </c>
      <c r="Q63" s="59">
        <f t="shared" si="55"/>
        <v>1.5034722222222217E-2</v>
      </c>
      <c r="R63" s="1">
        <v>3</v>
      </c>
      <c r="S63" s="13">
        <v>3.9583333333333331E-2</v>
      </c>
      <c r="T63" s="166" t="s">
        <v>20</v>
      </c>
      <c r="U63" s="167">
        <f>S63-E63</f>
        <v>9.2592592592592726E-4</v>
      </c>
      <c r="V63" s="143">
        <v>1</v>
      </c>
    </row>
    <row r="64" spans="1:23" x14ac:dyDescent="0.25">
      <c r="B64" s="142">
        <v>4</v>
      </c>
      <c r="C64" s="2" t="s">
        <v>11</v>
      </c>
      <c r="D64" s="2" t="s">
        <v>12</v>
      </c>
      <c r="E64" s="49">
        <f t="shared" si="51"/>
        <v>4.386574074074074E-2</v>
      </c>
      <c r="F64" s="61"/>
      <c r="G64" s="61"/>
      <c r="H64" s="59">
        <v>4.1666666666666666E-3</v>
      </c>
      <c r="I64" s="1">
        <v>4</v>
      </c>
      <c r="J64" s="171">
        <v>2.7453703703703702E-2</v>
      </c>
      <c r="K64" s="17">
        <f t="shared" si="52"/>
        <v>2.3287037037037037E-2</v>
      </c>
      <c r="L64" s="1">
        <v>4</v>
      </c>
      <c r="M64" s="171">
        <v>3.560185185185185E-2</v>
      </c>
      <c r="N64" s="12">
        <f t="shared" si="53"/>
        <v>8.1481481481481474E-3</v>
      </c>
      <c r="O64" s="171">
        <v>4.386574074074074E-2</v>
      </c>
      <c r="P64" s="12">
        <f t="shared" si="54"/>
        <v>8.2638888888888901E-3</v>
      </c>
      <c r="Q64" s="59">
        <f t="shared" si="55"/>
        <v>1.6412037037037037E-2</v>
      </c>
      <c r="R64" s="1">
        <v>4</v>
      </c>
      <c r="S64" s="18">
        <v>4.1666666666666664E-2</v>
      </c>
      <c r="T64" s="65" t="s">
        <v>67</v>
      </c>
      <c r="U64" s="19">
        <f>E64-S64</f>
        <v>2.1990740740740755E-3</v>
      </c>
      <c r="V64" s="143">
        <v>3</v>
      </c>
    </row>
    <row r="65" spans="1:22" x14ac:dyDescent="0.25">
      <c r="J65" s="178"/>
      <c r="M65" s="178"/>
      <c r="O65" s="178"/>
    </row>
    <row r="66" spans="1:22" s="128" customFormat="1" x14ac:dyDescent="0.25">
      <c r="A66" s="137">
        <v>2014</v>
      </c>
      <c r="B66" s="138"/>
      <c r="C66" s="187">
        <v>41909</v>
      </c>
      <c r="D66" s="139"/>
      <c r="E66" s="138"/>
      <c r="F66" s="138"/>
      <c r="G66" s="138"/>
      <c r="H66" s="138"/>
      <c r="I66" s="138"/>
      <c r="J66" s="173"/>
      <c r="K66" s="138"/>
      <c r="L66" s="138"/>
      <c r="M66" s="173"/>
      <c r="N66" s="138"/>
      <c r="O66" s="173"/>
      <c r="P66" s="138"/>
      <c r="Q66" s="138"/>
      <c r="R66" s="138"/>
      <c r="S66" s="138"/>
      <c r="T66" s="140"/>
      <c r="U66" s="138"/>
      <c r="V66" s="138"/>
    </row>
    <row r="67" spans="1:22" x14ac:dyDescent="0.25">
      <c r="A67" s="23"/>
      <c r="B67" s="142">
        <v>1</v>
      </c>
      <c r="C67" s="2" t="s">
        <v>5</v>
      </c>
      <c r="D67" s="2" t="s">
        <v>6</v>
      </c>
      <c r="E67" s="48">
        <f t="shared" ref="E67:E72" si="56">H67+K67+Q67</f>
        <v>3.443287037037035E-2</v>
      </c>
      <c r="F67" s="63"/>
      <c r="G67" s="63"/>
      <c r="H67" s="12">
        <v>3.9930555555555596E-3</v>
      </c>
      <c r="I67" s="11">
        <v>1</v>
      </c>
      <c r="J67" s="180">
        <v>2.1944444444444447E-2</v>
      </c>
      <c r="K67" s="17">
        <f>J67-H67</f>
        <v>1.7951388888888888E-2</v>
      </c>
      <c r="L67" s="11">
        <v>1</v>
      </c>
      <c r="M67" s="180">
        <v>2.8321759259259258E-2</v>
      </c>
      <c r="N67" s="12">
        <v>6.37731481481482E-3</v>
      </c>
      <c r="O67" s="180">
        <v>3.4432870370370371E-2</v>
      </c>
      <c r="P67" s="12">
        <f>Q67-N67</f>
        <v>6.1111111111110793E-3</v>
      </c>
      <c r="Q67" s="12">
        <v>1.2488425925925899E-2</v>
      </c>
      <c r="R67" s="11">
        <v>1</v>
      </c>
      <c r="S67" s="13">
        <v>3.4027777777777775E-2</v>
      </c>
      <c r="T67" s="65" t="s">
        <v>67</v>
      </c>
      <c r="U67" s="19">
        <f>E67-S67</f>
        <v>4.0509259259257496E-4</v>
      </c>
      <c r="V67" s="143">
        <v>2</v>
      </c>
    </row>
    <row r="68" spans="1:22" x14ac:dyDescent="0.25">
      <c r="A68" s="23"/>
      <c r="B68" s="142">
        <v>2</v>
      </c>
      <c r="C68" s="2" t="s">
        <v>7</v>
      </c>
      <c r="D68" s="2" t="s">
        <v>8</v>
      </c>
      <c r="E68" s="48">
        <f t="shared" si="56"/>
        <v>3.7187500000000012E-2</v>
      </c>
      <c r="F68" s="63"/>
      <c r="G68" s="63"/>
      <c r="H68" s="12">
        <v>5.8449074074074098E-3</v>
      </c>
      <c r="I68" s="11">
        <v>5</v>
      </c>
      <c r="J68" s="180"/>
      <c r="K68" s="12">
        <v>1.81712962962963E-2</v>
      </c>
      <c r="L68" s="11">
        <v>2</v>
      </c>
      <c r="M68" s="179"/>
      <c r="N68" s="12">
        <v>6.8634259259259299E-3</v>
      </c>
      <c r="O68" s="185"/>
      <c r="P68" s="12">
        <f t="shared" ref="P68:P72" si="57">Q68-N68</f>
        <v>6.3078703703703708E-3</v>
      </c>
      <c r="Q68" s="12">
        <v>1.3171296296296301E-2</v>
      </c>
      <c r="R68" s="11">
        <v>2</v>
      </c>
      <c r="S68" s="13">
        <v>3.888888888888889E-2</v>
      </c>
      <c r="T68" s="65" t="s">
        <v>20</v>
      </c>
      <c r="U68" s="19">
        <f>S68-E68</f>
        <v>1.7013888888888773E-3</v>
      </c>
      <c r="V68" s="143">
        <v>3</v>
      </c>
    </row>
    <row r="69" spans="1:22" x14ac:dyDescent="0.25">
      <c r="A69" s="23"/>
      <c r="B69" s="142">
        <v>3</v>
      </c>
      <c r="C69" s="2" t="s">
        <v>9</v>
      </c>
      <c r="D69" s="2" t="s">
        <v>10</v>
      </c>
      <c r="E69" s="48">
        <f t="shared" si="56"/>
        <v>3.9675925925925941E-2</v>
      </c>
      <c r="F69" s="63"/>
      <c r="G69" s="63"/>
      <c r="H69" s="12">
        <v>5.1157407407407401E-3</v>
      </c>
      <c r="I69" s="11">
        <v>4</v>
      </c>
      <c r="J69" s="180"/>
      <c r="K69" s="12">
        <v>1.9155092592592599E-2</v>
      </c>
      <c r="L69" s="11">
        <v>3</v>
      </c>
      <c r="M69" s="179"/>
      <c r="N69" s="12">
        <v>7.8703703703703696E-3</v>
      </c>
      <c r="O69" s="185"/>
      <c r="P69" s="12">
        <f t="shared" si="57"/>
        <v>7.5347222222222308E-3</v>
      </c>
      <c r="Q69" s="12">
        <v>1.54050925925926E-2</v>
      </c>
      <c r="R69" s="11">
        <v>3</v>
      </c>
      <c r="S69" s="13">
        <v>3.9942129629629626E-2</v>
      </c>
      <c r="T69" s="166" t="s">
        <v>20</v>
      </c>
      <c r="U69" s="167">
        <f>S69-E69</f>
        <v>2.6620370370368518E-4</v>
      </c>
      <c r="V69" s="143">
        <v>1</v>
      </c>
    </row>
    <row r="70" spans="1:22" x14ac:dyDescent="0.25">
      <c r="A70" s="23"/>
      <c r="B70" s="142">
        <v>4</v>
      </c>
      <c r="C70" s="2" t="s">
        <v>11</v>
      </c>
      <c r="D70" s="2" t="s">
        <v>12</v>
      </c>
      <c r="E70" s="49">
        <f t="shared" si="56"/>
        <v>4.3043981481481482E-2</v>
      </c>
      <c r="F70" s="61"/>
      <c r="G70" s="61"/>
      <c r="H70" s="17">
        <v>5.0694444444444398E-3</v>
      </c>
      <c r="I70" s="11">
        <v>3</v>
      </c>
      <c r="J70" s="180">
        <v>2.6388888888888889E-2</v>
      </c>
      <c r="K70" s="17">
        <f>J70-H70</f>
        <v>2.131944444444445E-2</v>
      </c>
      <c r="L70" s="11">
        <v>4</v>
      </c>
      <c r="M70" s="180">
        <v>3.471064814814815E-2</v>
      </c>
      <c r="N70" s="12">
        <f>M70-J70</f>
        <v>8.3217592592592614E-3</v>
      </c>
      <c r="O70" s="180">
        <v>4.3043981481481482E-2</v>
      </c>
      <c r="P70" s="12">
        <f>O70-M70</f>
        <v>8.3333333333333315E-3</v>
      </c>
      <c r="Q70" s="17">
        <f>N70+P70</f>
        <v>1.6655092592592593E-2</v>
      </c>
      <c r="R70" s="11">
        <v>4</v>
      </c>
      <c r="S70" s="18">
        <v>4.5138888888888888E-2</v>
      </c>
      <c r="T70" s="65" t="s">
        <v>20</v>
      </c>
      <c r="U70" s="19">
        <f>S70-E70</f>
        <v>2.0949074074074064E-3</v>
      </c>
      <c r="V70" s="143">
        <v>4</v>
      </c>
    </row>
    <row r="71" spans="1:22" x14ac:dyDescent="0.25">
      <c r="A71" s="23"/>
      <c r="B71" s="142">
        <v>5</v>
      </c>
      <c r="C71" s="2" t="s">
        <v>13</v>
      </c>
      <c r="D71" s="2" t="s">
        <v>14</v>
      </c>
      <c r="E71" s="49">
        <f t="shared" si="56"/>
        <v>4.413194444444437E-2</v>
      </c>
      <c r="F71" s="61"/>
      <c r="G71" s="61"/>
      <c r="H71" s="12">
        <v>4.7453703703703703E-3</v>
      </c>
      <c r="I71" s="11">
        <v>2</v>
      </c>
      <c r="J71" s="180"/>
      <c r="K71" s="12">
        <v>2.2835648148148101E-2</v>
      </c>
      <c r="L71" s="11">
        <v>6</v>
      </c>
      <c r="M71" s="179"/>
      <c r="N71" s="12">
        <v>8.3796296296296292E-3</v>
      </c>
      <c r="O71" s="185"/>
      <c r="P71" s="12">
        <f t="shared" si="57"/>
        <v>8.1712962962962703E-3</v>
      </c>
      <c r="Q71" s="12">
        <v>1.65509259259259E-2</v>
      </c>
      <c r="R71" s="11">
        <v>5</v>
      </c>
      <c r="S71" s="13">
        <v>4.0949074074074075E-2</v>
      </c>
      <c r="T71" s="65" t="s">
        <v>67</v>
      </c>
      <c r="U71" s="19">
        <f>E71-S71</f>
        <v>3.1828703703702943E-3</v>
      </c>
      <c r="V71" s="143">
        <v>5</v>
      </c>
    </row>
    <row r="72" spans="1:22" x14ac:dyDescent="0.25">
      <c r="A72" s="23"/>
      <c r="B72" s="142">
        <v>6</v>
      </c>
      <c r="C72" s="2" t="s">
        <v>15</v>
      </c>
      <c r="D72" s="2" t="s">
        <v>16</v>
      </c>
      <c r="E72" s="49">
        <f t="shared" si="56"/>
        <v>4.7557870370370431E-2</v>
      </c>
      <c r="F72" s="61"/>
      <c r="G72" s="61"/>
      <c r="H72" s="12">
        <v>6.5046296296296302E-3</v>
      </c>
      <c r="I72" s="11">
        <v>6</v>
      </c>
      <c r="J72" s="180"/>
      <c r="K72" s="12">
        <v>2.3182870370370399E-2</v>
      </c>
      <c r="L72" s="11">
        <v>7</v>
      </c>
      <c r="M72" s="11"/>
      <c r="N72" s="12">
        <v>8.9120370370370395E-3</v>
      </c>
      <c r="O72" s="185"/>
      <c r="P72" s="12">
        <f t="shared" si="57"/>
        <v>8.9583333333333615E-3</v>
      </c>
      <c r="Q72" s="12">
        <v>1.7870370370370401E-2</v>
      </c>
      <c r="R72" s="11">
        <v>6</v>
      </c>
      <c r="S72" s="18">
        <v>5.2083333333333336E-2</v>
      </c>
      <c r="T72" s="65" t="s">
        <v>20</v>
      </c>
      <c r="U72" s="19">
        <f>S72-E72</f>
        <v>4.5254629629629048E-3</v>
      </c>
      <c r="V72" s="143">
        <v>6</v>
      </c>
    </row>
    <row r="73" spans="1:22" x14ac:dyDescent="0.25">
      <c r="A73" s="23"/>
      <c r="B73" s="142">
        <v>7</v>
      </c>
      <c r="C73" s="2" t="s">
        <v>17</v>
      </c>
      <c r="D73" s="2" t="s">
        <v>18</v>
      </c>
      <c r="E73" s="52" t="s">
        <v>19</v>
      </c>
      <c r="F73" s="73"/>
      <c r="G73" s="73"/>
      <c r="H73" s="12">
        <v>8.3333333333333297E-3</v>
      </c>
      <c r="I73" s="11">
        <v>7</v>
      </c>
      <c r="J73" s="180"/>
      <c r="K73" s="12">
        <v>2.1319444444444401E-2</v>
      </c>
      <c r="L73" s="11">
        <v>5</v>
      </c>
      <c r="M73" s="11"/>
      <c r="N73" s="2" t="s">
        <v>20</v>
      </c>
      <c r="O73" s="186"/>
      <c r="P73" s="11"/>
      <c r="Q73" s="2" t="s">
        <v>20</v>
      </c>
      <c r="R73" s="11" t="s">
        <v>20</v>
      </c>
      <c r="S73" s="18">
        <v>4.8611111111111112E-2</v>
      </c>
      <c r="T73" s="68"/>
      <c r="U73" s="11" t="s">
        <v>20</v>
      </c>
      <c r="V73" s="142" t="s">
        <v>20</v>
      </c>
    </row>
    <row r="74" spans="1:22" x14ac:dyDescent="0.25">
      <c r="J74" s="178"/>
      <c r="O74" s="178"/>
    </row>
    <row r="75" spans="1:22" s="128" customFormat="1" x14ac:dyDescent="0.25">
      <c r="A75" s="137">
        <v>2013</v>
      </c>
      <c r="B75" s="146"/>
      <c r="C75" s="147"/>
      <c r="D75" s="147"/>
      <c r="E75" s="149"/>
      <c r="F75" s="149"/>
      <c r="G75" s="149"/>
      <c r="H75" s="192"/>
      <c r="I75" s="192"/>
      <c r="J75" s="176"/>
      <c r="K75" s="192"/>
      <c r="L75" s="192"/>
      <c r="M75" s="149"/>
      <c r="N75" s="149"/>
      <c r="O75" s="149"/>
      <c r="P75" s="149"/>
      <c r="Q75" s="192"/>
      <c r="R75" s="192"/>
      <c r="S75" s="150"/>
      <c r="T75" s="151"/>
      <c r="U75" s="150"/>
      <c r="V75" s="150"/>
    </row>
    <row r="76" spans="1:22" x14ac:dyDescent="0.25">
      <c r="B76" s="143">
        <v>1</v>
      </c>
      <c r="C76" t="s">
        <v>5</v>
      </c>
      <c r="D76" t="s">
        <v>6</v>
      </c>
      <c r="E76" s="48">
        <f t="shared" ref="E76:E82" si="58">H76+K76+Q76</f>
        <v>3.3842592592592591E-2</v>
      </c>
      <c r="F76" s="63"/>
      <c r="G76" s="63"/>
      <c r="H76" s="5">
        <v>3.9583333333333337E-3</v>
      </c>
      <c r="I76" s="3">
        <v>1</v>
      </c>
      <c r="J76" s="179"/>
      <c r="K76" s="5">
        <v>1.7800925925925925E-2</v>
      </c>
      <c r="L76" s="3">
        <v>1</v>
      </c>
      <c r="M76" s="6"/>
      <c r="N76" s="6"/>
      <c r="O76" s="6"/>
      <c r="P76" s="6"/>
      <c r="Q76" s="5">
        <v>1.2083333333333333E-2</v>
      </c>
      <c r="R76" s="3">
        <v>1</v>
      </c>
    </row>
    <row r="77" spans="1:22" x14ac:dyDescent="0.25">
      <c r="B77" s="143">
        <v>2</v>
      </c>
      <c r="C77" t="s">
        <v>23</v>
      </c>
      <c r="D77" t="s">
        <v>24</v>
      </c>
      <c r="E77" s="48">
        <f t="shared" si="58"/>
        <v>3.8113425925925926E-2</v>
      </c>
      <c r="F77" s="63"/>
      <c r="G77" s="63"/>
      <c r="H77" s="5">
        <v>4.340277777777778E-3</v>
      </c>
      <c r="I77" s="3">
        <v>2</v>
      </c>
      <c r="J77" s="179"/>
      <c r="K77" s="16">
        <v>1.9930555555555556E-2</v>
      </c>
      <c r="L77" s="3">
        <v>4</v>
      </c>
      <c r="M77" s="6"/>
      <c r="N77" s="6"/>
      <c r="O77" s="6"/>
      <c r="P77" s="6"/>
      <c r="Q77" s="5">
        <v>1.3842592592592594E-2</v>
      </c>
      <c r="R77" s="3">
        <v>3</v>
      </c>
    </row>
    <row r="78" spans="1:22" x14ac:dyDescent="0.25">
      <c r="B78" s="143">
        <v>3</v>
      </c>
      <c r="C78" t="s">
        <v>9</v>
      </c>
      <c r="D78" t="s">
        <v>10</v>
      </c>
      <c r="E78" s="48">
        <f t="shared" si="58"/>
        <v>3.8472222222222227E-2</v>
      </c>
      <c r="F78" s="63"/>
      <c r="G78" s="63"/>
      <c r="H78" s="5">
        <v>4.9189814814814816E-3</v>
      </c>
      <c r="I78" s="3">
        <v>5</v>
      </c>
      <c r="J78" s="179"/>
      <c r="K78" s="16">
        <v>1.9490740740740743E-2</v>
      </c>
      <c r="L78" s="3">
        <v>3</v>
      </c>
      <c r="M78" s="6"/>
      <c r="N78" s="6"/>
      <c r="O78" s="6"/>
      <c r="P78" s="6"/>
      <c r="Q78" s="5">
        <v>1.40625E-2</v>
      </c>
      <c r="R78" s="3">
        <v>4</v>
      </c>
    </row>
    <row r="79" spans="1:22" x14ac:dyDescent="0.25">
      <c r="B79" s="143">
        <v>4</v>
      </c>
      <c r="C79" t="s">
        <v>25</v>
      </c>
      <c r="D79" t="s">
        <v>26</v>
      </c>
      <c r="E79" s="48">
        <f t="shared" si="58"/>
        <v>3.888888888888889E-2</v>
      </c>
      <c r="F79" s="63"/>
      <c r="G79" s="63"/>
      <c r="H79" s="5">
        <v>4.7106481481481478E-3</v>
      </c>
      <c r="I79" s="3">
        <v>4</v>
      </c>
      <c r="J79" s="179"/>
      <c r="K79" s="16">
        <v>1.9479166666666669E-2</v>
      </c>
      <c r="L79" s="3">
        <v>2</v>
      </c>
      <c r="M79" s="6"/>
      <c r="N79" s="6"/>
      <c r="O79" s="6"/>
      <c r="P79" s="6"/>
      <c r="Q79" s="5">
        <v>1.4699074074074074E-2</v>
      </c>
      <c r="R79" s="3">
        <v>5</v>
      </c>
    </row>
    <row r="80" spans="1:22" x14ac:dyDescent="0.25">
      <c r="B80" s="143">
        <v>5</v>
      </c>
      <c r="C80" t="s">
        <v>27</v>
      </c>
      <c r="D80" t="s">
        <v>28</v>
      </c>
      <c r="E80" s="48">
        <f t="shared" si="58"/>
        <v>3.9664351851851846E-2</v>
      </c>
      <c r="F80" s="63"/>
      <c r="G80" s="63"/>
      <c r="H80" s="5">
        <v>4.6296296296296302E-3</v>
      </c>
      <c r="I80" s="3">
        <v>3</v>
      </c>
      <c r="J80" s="179"/>
      <c r="K80" s="16">
        <v>2.1412037037037035E-2</v>
      </c>
      <c r="L80" s="3">
        <v>5</v>
      </c>
      <c r="M80" s="6"/>
      <c r="N80" s="6"/>
      <c r="O80" s="6"/>
      <c r="P80" s="6"/>
      <c r="Q80" s="5">
        <v>1.3622685185185184E-2</v>
      </c>
      <c r="R80" s="3">
        <v>2</v>
      </c>
    </row>
    <row r="81" spans="1:27" x14ac:dyDescent="0.25">
      <c r="B81" s="143">
        <v>6</v>
      </c>
      <c r="C81" t="s">
        <v>11</v>
      </c>
      <c r="D81" t="s">
        <v>12</v>
      </c>
      <c r="E81" s="49">
        <f t="shared" si="58"/>
        <v>4.7708333333333332E-2</v>
      </c>
      <c r="F81" s="61"/>
      <c r="G81" s="61"/>
      <c r="H81" s="5">
        <v>4.9768518518518521E-3</v>
      </c>
      <c r="I81" s="3">
        <v>6</v>
      </c>
      <c r="J81" s="179"/>
      <c r="K81" s="16">
        <v>2.388888888888889E-2</v>
      </c>
      <c r="L81" s="3">
        <v>7</v>
      </c>
      <c r="M81" s="6"/>
      <c r="N81" s="6"/>
      <c r="O81" s="6"/>
      <c r="P81" s="6"/>
      <c r="Q81" s="5">
        <v>1.8842592592592591E-2</v>
      </c>
      <c r="R81" s="3">
        <v>6</v>
      </c>
    </row>
    <row r="82" spans="1:27" x14ac:dyDescent="0.25">
      <c r="B82" s="143">
        <v>7</v>
      </c>
      <c r="C82" t="s">
        <v>5</v>
      </c>
      <c r="D82" t="s">
        <v>29</v>
      </c>
      <c r="E82" s="49">
        <f t="shared" si="58"/>
        <v>4.8773148148148149E-2</v>
      </c>
      <c r="F82" s="61"/>
      <c r="G82" s="61"/>
      <c r="H82" s="5">
        <v>6.6898148148148142E-3</v>
      </c>
      <c r="I82" s="3">
        <v>7</v>
      </c>
      <c r="J82" s="179"/>
      <c r="K82" s="16">
        <v>2.2187499999999999E-2</v>
      </c>
      <c r="L82" s="3">
        <v>6</v>
      </c>
      <c r="M82" s="6"/>
      <c r="N82" s="6"/>
      <c r="O82" s="6"/>
      <c r="P82" s="6"/>
      <c r="Q82" s="5">
        <v>1.9895833333333331E-2</v>
      </c>
      <c r="R82" s="3">
        <v>7</v>
      </c>
    </row>
    <row r="83" spans="1:27" x14ac:dyDescent="0.25">
      <c r="J83" s="178"/>
    </row>
    <row r="84" spans="1:27" s="128" customFormat="1" x14ac:dyDescent="0.25">
      <c r="A84" s="137">
        <v>2012</v>
      </c>
      <c r="B84" s="146"/>
      <c r="C84" s="147"/>
      <c r="D84" s="147"/>
      <c r="E84" s="152"/>
      <c r="F84" s="152"/>
      <c r="G84" s="152"/>
      <c r="H84" s="192"/>
      <c r="I84" s="192"/>
      <c r="J84" s="176"/>
      <c r="K84" s="192"/>
      <c r="L84" s="192"/>
      <c r="M84" s="149"/>
      <c r="N84" s="149"/>
      <c r="O84" s="149"/>
      <c r="P84" s="149"/>
      <c r="Q84" s="192"/>
      <c r="R84" s="192"/>
      <c r="S84" s="149"/>
      <c r="T84" s="153"/>
      <c r="U84" s="192"/>
      <c r="V84" s="192"/>
    </row>
    <row r="85" spans="1:27" x14ac:dyDescent="0.25">
      <c r="B85" s="141">
        <v>1</v>
      </c>
      <c r="C85" s="4" t="s">
        <v>5</v>
      </c>
      <c r="D85" s="4" t="s">
        <v>6</v>
      </c>
      <c r="E85" s="50">
        <f t="shared" ref="E85:E92" si="59">H85+K85+Q85</f>
        <v>3.3703703703703777E-2</v>
      </c>
      <c r="F85" s="74"/>
      <c r="G85" s="74"/>
      <c r="H85" s="5">
        <v>3.71527777777778E-3</v>
      </c>
      <c r="I85" s="6">
        <v>1</v>
      </c>
      <c r="J85" s="179"/>
      <c r="K85" s="5">
        <v>1.8055555555555599E-2</v>
      </c>
      <c r="L85" s="6">
        <v>1</v>
      </c>
      <c r="M85" s="6"/>
      <c r="N85" s="6"/>
      <c r="O85" s="6"/>
      <c r="P85" s="6"/>
      <c r="Q85" s="5">
        <v>1.1932870370370399E-2</v>
      </c>
      <c r="R85" s="6">
        <v>1</v>
      </c>
    </row>
    <row r="86" spans="1:27" x14ac:dyDescent="0.25">
      <c r="B86" s="141">
        <v>2</v>
      </c>
      <c r="C86" s="4" t="s">
        <v>7</v>
      </c>
      <c r="D86" s="4" t="s">
        <v>8</v>
      </c>
      <c r="E86" s="50">
        <f t="shared" si="59"/>
        <v>3.6863425925925883E-2</v>
      </c>
      <c r="F86" s="74"/>
      <c r="G86" s="74"/>
      <c r="H86" s="5">
        <v>5.9027777777777802E-3</v>
      </c>
      <c r="I86" s="6">
        <v>8</v>
      </c>
      <c r="J86" s="179"/>
      <c r="K86" s="5">
        <v>1.83796296296296E-2</v>
      </c>
      <c r="L86" s="6">
        <v>2</v>
      </c>
      <c r="M86" s="6"/>
      <c r="N86" s="6"/>
      <c r="O86" s="6"/>
      <c r="P86" s="6"/>
      <c r="Q86" s="5">
        <v>1.25810185185185E-2</v>
      </c>
      <c r="R86" s="6">
        <v>2</v>
      </c>
    </row>
    <row r="87" spans="1:27" x14ac:dyDescent="0.25">
      <c r="B87" s="141">
        <v>3</v>
      </c>
      <c r="C87" s="4" t="s">
        <v>23</v>
      </c>
      <c r="D87" s="4" t="s">
        <v>24</v>
      </c>
      <c r="E87" s="50">
        <f t="shared" si="59"/>
        <v>3.9201388888888994E-2</v>
      </c>
      <c r="F87" s="74"/>
      <c r="G87" s="74"/>
      <c r="H87" s="5">
        <v>4.2476851851851903E-3</v>
      </c>
      <c r="I87" s="6">
        <v>2</v>
      </c>
      <c r="J87" s="179"/>
      <c r="K87" s="5">
        <v>2.0555555555555601E-2</v>
      </c>
      <c r="L87" s="6">
        <v>5</v>
      </c>
      <c r="M87" s="6"/>
      <c r="N87" s="6"/>
      <c r="O87" s="6"/>
      <c r="P87" s="6"/>
      <c r="Q87" s="5">
        <v>1.43981481481482E-2</v>
      </c>
      <c r="R87" s="6">
        <v>4</v>
      </c>
    </row>
    <row r="88" spans="1:27" x14ac:dyDescent="0.25">
      <c r="B88" s="141">
        <v>4</v>
      </c>
      <c r="C88" s="4" t="s">
        <v>30</v>
      </c>
      <c r="D88" s="4" t="s">
        <v>31</v>
      </c>
      <c r="E88" s="50">
        <f t="shared" si="59"/>
        <v>3.9421296296296288E-2</v>
      </c>
      <c r="F88" s="74"/>
      <c r="G88" s="74"/>
      <c r="H88" s="5">
        <v>4.5138888888888902E-3</v>
      </c>
      <c r="I88" s="6">
        <v>3</v>
      </c>
      <c r="J88" s="179"/>
      <c r="K88" s="5">
        <v>2.05439814814815E-2</v>
      </c>
      <c r="L88" s="1">
        <v>4</v>
      </c>
      <c r="Q88" s="5">
        <v>1.4363425925925899E-2</v>
      </c>
      <c r="R88" s="6">
        <v>3</v>
      </c>
    </row>
    <row r="89" spans="1:27" x14ac:dyDescent="0.25">
      <c r="B89" s="141">
        <v>5</v>
      </c>
      <c r="C89" s="4" t="s">
        <v>9</v>
      </c>
      <c r="D89" s="4" t="s">
        <v>10</v>
      </c>
      <c r="E89" s="50">
        <f t="shared" si="59"/>
        <v>3.9606481481481472E-2</v>
      </c>
      <c r="F89" s="74"/>
      <c r="G89" s="74"/>
      <c r="H89" s="5">
        <v>5.37037037037037E-3</v>
      </c>
      <c r="I89" s="6">
        <v>5</v>
      </c>
      <c r="J89" s="179"/>
      <c r="K89" s="5">
        <v>1.98263888888889E-2</v>
      </c>
      <c r="L89" s="1">
        <v>3</v>
      </c>
      <c r="Q89" s="5">
        <v>1.4409722222222201E-2</v>
      </c>
      <c r="R89" s="6">
        <v>5</v>
      </c>
    </row>
    <row r="90" spans="1:27" x14ac:dyDescent="0.25">
      <c r="B90" s="141">
        <v>6</v>
      </c>
      <c r="C90" s="4" t="s">
        <v>23</v>
      </c>
      <c r="D90" s="4" t="s">
        <v>32</v>
      </c>
      <c r="E90" s="50">
        <f t="shared" si="59"/>
        <v>4.0787037037037024E-2</v>
      </c>
      <c r="F90" s="74"/>
      <c r="G90" s="74"/>
      <c r="H90" s="5">
        <v>5.0810185185185203E-3</v>
      </c>
      <c r="I90" s="6">
        <v>4</v>
      </c>
      <c r="J90" s="179"/>
      <c r="K90" s="5">
        <v>2.1250000000000002E-2</v>
      </c>
      <c r="L90" s="6">
        <v>6</v>
      </c>
      <c r="M90" s="6"/>
      <c r="N90" s="6"/>
      <c r="O90" s="6"/>
      <c r="P90" s="6"/>
      <c r="Q90" s="5">
        <v>1.44560185185185E-2</v>
      </c>
      <c r="R90" s="6">
        <v>6</v>
      </c>
    </row>
    <row r="91" spans="1:27" x14ac:dyDescent="0.25">
      <c r="B91" s="141">
        <v>7</v>
      </c>
      <c r="C91" s="4" t="s">
        <v>33</v>
      </c>
      <c r="D91" s="4" t="s">
        <v>6</v>
      </c>
      <c r="E91" s="51">
        <f t="shared" si="59"/>
        <v>4.2372685185185222E-2</v>
      </c>
      <c r="F91" s="75"/>
      <c r="G91" s="75"/>
      <c r="H91" s="5">
        <v>5.4398148148148201E-3</v>
      </c>
      <c r="I91" s="6">
        <v>6</v>
      </c>
      <c r="J91" s="179"/>
      <c r="K91" s="5">
        <v>2.2245370370370401E-2</v>
      </c>
      <c r="L91" s="6">
        <v>7</v>
      </c>
      <c r="M91" s="6"/>
      <c r="N91" s="6"/>
      <c r="O91" s="6"/>
      <c r="P91" s="6"/>
      <c r="Q91" s="5">
        <v>1.4687499999999999E-2</v>
      </c>
      <c r="R91" s="6">
        <v>7</v>
      </c>
    </row>
    <row r="92" spans="1:27" x14ac:dyDescent="0.25">
      <c r="B92" s="141">
        <v>8</v>
      </c>
      <c r="C92" s="4" t="s">
        <v>34</v>
      </c>
      <c r="D92" s="4" t="s">
        <v>35</v>
      </c>
      <c r="E92" s="51">
        <f t="shared" si="59"/>
        <v>4.613425925925934E-2</v>
      </c>
      <c r="F92" s="75"/>
      <c r="G92" s="75"/>
      <c r="H92" s="5">
        <v>5.7870370370370402E-3</v>
      </c>
      <c r="I92" s="6">
        <v>7</v>
      </c>
      <c r="J92" s="179"/>
      <c r="K92" s="5">
        <v>2.3009259259259299E-2</v>
      </c>
      <c r="L92" s="6">
        <v>8</v>
      </c>
      <c r="M92" s="6"/>
      <c r="N92" s="6"/>
      <c r="O92" s="6"/>
      <c r="P92" s="6"/>
      <c r="Q92" s="5">
        <v>1.7337962962962999E-2</v>
      </c>
      <c r="R92" s="6">
        <v>8</v>
      </c>
    </row>
    <row r="93" spans="1:27" x14ac:dyDescent="0.25">
      <c r="J93" s="178"/>
    </row>
    <row r="94" spans="1:27" s="128" customFormat="1" x14ac:dyDescent="0.25">
      <c r="A94" s="137">
        <v>2010</v>
      </c>
      <c r="B94" s="154"/>
      <c r="C94" s="155"/>
      <c r="D94" s="155"/>
      <c r="E94" s="154"/>
      <c r="F94" s="154"/>
      <c r="G94" s="154"/>
      <c r="H94" s="191"/>
      <c r="I94" s="191"/>
      <c r="J94" s="181"/>
      <c r="K94" s="192"/>
      <c r="L94" s="192"/>
      <c r="M94" s="149"/>
      <c r="N94" s="149"/>
      <c r="O94" s="149"/>
      <c r="P94" s="149"/>
      <c r="Q94" s="192"/>
      <c r="R94" s="192"/>
      <c r="S94" s="150"/>
      <c r="T94" s="151"/>
      <c r="U94" s="150"/>
      <c r="V94" s="150"/>
    </row>
    <row r="95" spans="1:27" x14ac:dyDescent="0.25">
      <c r="B95" s="144">
        <v>1</v>
      </c>
      <c r="C95" s="7" t="s">
        <v>5</v>
      </c>
      <c r="D95" s="7" t="s">
        <v>6</v>
      </c>
      <c r="E95" s="48">
        <f t="shared" ref="E95:E105" si="60">H95+K95+Q95</f>
        <v>3.636574074074074E-2</v>
      </c>
      <c r="F95" s="63"/>
      <c r="G95" s="63"/>
      <c r="H95" s="14">
        <v>3.7847222222222223E-3</v>
      </c>
      <c r="I95" s="8">
        <v>1</v>
      </c>
      <c r="J95" s="178"/>
      <c r="K95" s="5">
        <v>2.0254629629629629E-2</v>
      </c>
      <c r="L95" s="15">
        <v>7</v>
      </c>
      <c r="M95" s="15"/>
      <c r="N95" s="8"/>
      <c r="O95" s="8"/>
      <c r="P95" s="8"/>
      <c r="Q95" s="5">
        <v>1.2326388888888888E-2</v>
      </c>
      <c r="R95" s="8">
        <v>1</v>
      </c>
      <c r="S95" s="5"/>
      <c r="T95" s="69"/>
      <c r="X95" s="97"/>
      <c r="Y95" s="207"/>
      <c r="Z95" s="208"/>
      <c r="AA95" s="208"/>
    </row>
    <row r="96" spans="1:27" x14ac:dyDescent="0.25">
      <c r="B96" s="144">
        <v>2</v>
      </c>
      <c r="C96" s="7" t="s">
        <v>23</v>
      </c>
      <c r="D96" s="7" t="s">
        <v>24</v>
      </c>
      <c r="E96" s="48">
        <f t="shared" si="60"/>
        <v>3.7372685185185189E-2</v>
      </c>
      <c r="F96" s="63"/>
      <c r="G96" s="63"/>
      <c r="H96" s="14">
        <v>3.8773148148148143E-3</v>
      </c>
      <c r="I96" s="8">
        <v>2</v>
      </c>
      <c r="J96" s="178"/>
      <c r="K96" s="5">
        <v>2.0173611111111111E-2</v>
      </c>
      <c r="L96" s="15">
        <v>6</v>
      </c>
      <c r="M96" s="15"/>
      <c r="N96" s="8"/>
      <c r="O96" s="8"/>
      <c r="P96" s="8"/>
      <c r="Q96" s="5">
        <v>1.3321759259259261E-2</v>
      </c>
      <c r="R96" s="8">
        <v>2</v>
      </c>
      <c r="S96" s="5"/>
      <c r="T96" s="69"/>
      <c r="X96" s="97"/>
      <c r="Y96" s="208"/>
      <c r="Z96" s="208"/>
      <c r="AA96" s="208"/>
    </row>
    <row r="97" spans="2:27" x14ac:dyDescent="0.25">
      <c r="B97" s="144">
        <v>3</v>
      </c>
      <c r="C97" s="7" t="s">
        <v>9</v>
      </c>
      <c r="D97" s="7" t="s">
        <v>10</v>
      </c>
      <c r="E97" s="48">
        <f t="shared" si="60"/>
        <v>3.8449074074074073E-2</v>
      </c>
      <c r="F97" s="63"/>
      <c r="G97" s="63"/>
      <c r="H97" s="14">
        <v>4.9305555555555552E-3</v>
      </c>
      <c r="I97" s="8">
        <v>9</v>
      </c>
      <c r="J97" s="178"/>
      <c r="K97" s="5">
        <v>1.9317129629629629E-2</v>
      </c>
      <c r="L97" s="15">
        <v>1</v>
      </c>
      <c r="M97" s="15"/>
      <c r="N97" s="8"/>
      <c r="O97" s="8"/>
      <c r="P97" s="8"/>
      <c r="Q97" s="5">
        <v>1.4201388888888888E-2</v>
      </c>
      <c r="R97" s="8">
        <v>3</v>
      </c>
      <c r="S97" s="5"/>
      <c r="T97" s="69"/>
      <c r="X97" s="97"/>
      <c r="Y97" s="208"/>
      <c r="Z97" s="208"/>
      <c r="AA97" s="208"/>
    </row>
    <row r="98" spans="2:27" x14ac:dyDescent="0.25">
      <c r="B98" s="144">
        <v>4</v>
      </c>
      <c r="C98" s="7" t="s">
        <v>11</v>
      </c>
      <c r="D98" s="7" t="s">
        <v>12</v>
      </c>
      <c r="E98" s="48">
        <f t="shared" si="60"/>
        <v>3.90625E-2</v>
      </c>
      <c r="F98" s="63"/>
      <c r="G98" s="63"/>
      <c r="H98" s="14">
        <v>4.8148148148148152E-3</v>
      </c>
      <c r="I98" s="8">
        <v>8</v>
      </c>
      <c r="J98" s="178"/>
      <c r="K98" s="5">
        <v>1.9861111111111111E-2</v>
      </c>
      <c r="L98" s="15">
        <v>4</v>
      </c>
      <c r="M98" s="15"/>
      <c r="N98" s="8"/>
      <c r="O98" s="8"/>
      <c r="P98" s="8"/>
      <c r="Q98" s="5">
        <v>1.4386574074074072E-2</v>
      </c>
      <c r="R98" s="8">
        <v>4</v>
      </c>
      <c r="S98" s="5"/>
      <c r="T98" s="69"/>
      <c r="X98" s="97"/>
      <c r="Y98" s="17"/>
      <c r="Z98" s="208"/>
      <c r="AA98" s="208"/>
    </row>
    <row r="99" spans="2:27" x14ac:dyDescent="0.25">
      <c r="B99" s="144">
        <v>5</v>
      </c>
      <c r="C99" s="7" t="s">
        <v>36</v>
      </c>
      <c r="D99" s="7" t="s">
        <v>37</v>
      </c>
      <c r="E99" s="48">
        <f t="shared" si="60"/>
        <v>3.9548611111111118E-2</v>
      </c>
      <c r="F99" s="63"/>
      <c r="G99" s="63"/>
      <c r="H99" s="14">
        <v>4.6759259259259263E-3</v>
      </c>
      <c r="I99" s="8">
        <v>5</v>
      </c>
      <c r="J99" s="178"/>
      <c r="K99" s="5">
        <v>2.0092592592592592E-2</v>
      </c>
      <c r="L99" s="15">
        <v>5</v>
      </c>
      <c r="M99" s="15"/>
      <c r="N99" s="8"/>
      <c r="O99" s="8"/>
      <c r="P99" s="8"/>
      <c r="Q99" s="5">
        <v>1.4780092592592595E-2</v>
      </c>
      <c r="R99" s="8">
        <v>7</v>
      </c>
      <c r="S99" s="5"/>
      <c r="T99" s="69"/>
      <c r="X99" s="97"/>
      <c r="Y99" s="70"/>
      <c r="Z99" s="208"/>
      <c r="AA99" s="208"/>
    </row>
    <row r="100" spans="2:27" x14ac:dyDescent="0.25">
      <c r="B100" s="144">
        <v>6</v>
      </c>
      <c r="C100" s="7" t="s">
        <v>25</v>
      </c>
      <c r="D100" s="7" t="s">
        <v>26</v>
      </c>
      <c r="E100" s="48">
        <f t="shared" si="60"/>
        <v>3.9606481481481486E-2</v>
      </c>
      <c r="F100" s="63"/>
      <c r="G100" s="63"/>
      <c r="H100" s="14">
        <v>4.7569444444444447E-3</v>
      </c>
      <c r="I100" s="8">
        <v>7</v>
      </c>
      <c r="J100" s="178"/>
      <c r="K100" s="5">
        <v>1.9849537037037037E-2</v>
      </c>
      <c r="L100" s="15">
        <v>3</v>
      </c>
      <c r="M100" s="15"/>
      <c r="N100" s="8"/>
      <c r="O100" s="8"/>
      <c r="P100" s="8"/>
      <c r="Q100" s="5">
        <v>1.5000000000000001E-2</v>
      </c>
      <c r="R100" s="8">
        <v>8</v>
      </c>
      <c r="S100" s="5"/>
      <c r="T100" s="69"/>
      <c r="X100" s="97"/>
      <c r="Y100" s="70"/>
      <c r="Z100" s="208"/>
      <c r="AA100" s="208"/>
    </row>
    <row r="101" spans="2:27" x14ac:dyDescent="0.25">
      <c r="B101" s="144">
        <v>7</v>
      </c>
      <c r="C101" s="7" t="s">
        <v>13</v>
      </c>
      <c r="D101" s="7" t="s">
        <v>14</v>
      </c>
      <c r="E101" s="48">
        <f t="shared" si="60"/>
        <v>4.0914351851851848E-2</v>
      </c>
      <c r="F101" s="63"/>
      <c r="G101" s="63"/>
      <c r="H101" s="14">
        <v>4.5717592592592589E-3</v>
      </c>
      <c r="I101" s="8">
        <v>3</v>
      </c>
      <c r="J101" s="178"/>
      <c r="K101" s="5">
        <v>2.1631944444444443E-2</v>
      </c>
      <c r="L101" s="15">
        <v>9</v>
      </c>
      <c r="M101" s="15"/>
      <c r="N101" s="8"/>
      <c r="O101" s="8"/>
      <c r="P101" s="8"/>
      <c r="Q101" s="5">
        <v>1.4710648148148148E-2</v>
      </c>
      <c r="R101" s="8">
        <v>6</v>
      </c>
      <c r="S101" s="5"/>
      <c r="T101" s="69"/>
      <c r="X101" s="97"/>
      <c r="Y101" s="70"/>
      <c r="Z101" s="208"/>
      <c r="AA101" s="208"/>
    </row>
    <row r="102" spans="2:27" x14ac:dyDescent="0.25">
      <c r="B102" s="144">
        <v>8</v>
      </c>
      <c r="C102" s="7" t="s">
        <v>13</v>
      </c>
      <c r="D102" s="7" t="s">
        <v>38</v>
      </c>
      <c r="E102" s="48">
        <f t="shared" si="60"/>
        <v>4.1469907407407407E-2</v>
      </c>
      <c r="F102" s="63"/>
      <c r="G102" s="63"/>
      <c r="H102" s="14">
        <v>4.7337962962962958E-3</v>
      </c>
      <c r="I102" s="8">
        <v>6</v>
      </c>
      <c r="J102" s="178"/>
      <c r="K102" s="5">
        <v>2.1689814814814815E-2</v>
      </c>
      <c r="L102" s="15">
        <v>10</v>
      </c>
      <c r="M102" s="15"/>
      <c r="N102" s="8"/>
      <c r="O102" s="8"/>
      <c r="P102" s="8"/>
      <c r="Q102" s="5">
        <v>1.5046296296296295E-2</v>
      </c>
      <c r="R102" s="8">
        <v>9</v>
      </c>
      <c r="S102" s="5"/>
      <c r="T102" s="69"/>
      <c r="X102" s="97"/>
      <c r="Y102" s="70"/>
      <c r="Z102" s="208"/>
      <c r="AA102" s="208"/>
    </row>
    <row r="103" spans="2:27" x14ac:dyDescent="0.25">
      <c r="B103" s="144">
        <v>9</v>
      </c>
      <c r="C103" s="7" t="s">
        <v>33</v>
      </c>
      <c r="D103" s="7" t="s">
        <v>6</v>
      </c>
      <c r="E103" s="49">
        <f t="shared" si="60"/>
        <v>4.2106481481481481E-2</v>
      </c>
      <c r="F103" s="61"/>
      <c r="G103" s="61"/>
      <c r="H103" s="14">
        <v>5.5902777777777782E-3</v>
      </c>
      <c r="I103" s="8">
        <v>10</v>
      </c>
      <c r="J103" s="178"/>
      <c r="K103" s="5">
        <v>2.2025462962962958E-2</v>
      </c>
      <c r="L103" s="15">
        <v>11</v>
      </c>
      <c r="M103" s="15"/>
      <c r="N103" s="8"/>
      <c r="O103" s="8"/>
      <c r="P103" s="8"/>
      <c r="Q103" s="5">
        <v>1.4490740740740742E-2</v>
      </c>
      <c r="R103" s="8">
        <v>5</v>
      </c>
      <c r="S103" s="5"/>
      <c r="T103" s="69"/>
      <c r="X103" s="97"/>
      <c r="Y103" s="70"/>
      <c r="Z103" s="208"/>
      <c r="AA103" s="208"/>
    </row>
    <row r="104" spans="2:27" x14ac:dyDescent="0.25">
      <c r="B104" s="144">
        <v>10</v>
      </c>
      <c r="C104" s="7" t="s">
        <v>39</v>
      </c>
      <c r="D104" s="7" t="s">
        <v>40</v>
      </c>
      <c r="E104" s="49">
        <f t="shared" si="60"/>
        <v>4.3125000000000004E-2</v>
      </c>
      <c r="F104" s="61"/>
      <c r="G104" s="61"/>
      <c r="H104" s="14">
        <v>4.6296296296296302E-3</v>
      </c>
      <c r="I104" s="8">
        <v>4</v>
      </c>
      <c r="J104" s="178"/>
      <c r="K104" s="5">
        <v>1.9479166666666669E-2</v>
      </c>
      <c r="L104" s="15">
        <v>2</v>
      </c>
      <c r="M104" s="15"/>
      <c r="N104" s="8"/>
      <c r="O104" s="8"/>
      <c r="P104" s="8"/>
      <c r="Q104" s="5">
        <v>1.9016203703703705E-2</v>
      </c>
      <c r="R104" s="8">
        <v>11</v>
      </c>
      <c r="S104" s="5"/>
      <c r="T104" s="69"/>
      <c r="V104" s="9"/>
      <c r="X104" s="97"/>
      <c r="Y104" s="70"/>
      <c r="Z104" s="208"/>
      <c r="AA104" s="208"/>
    </row>
    <row r="105" spans="2:27" x14ac:dyDescent="0.25">
      <c r="B105" s="144">
        <v>11</v>
      </c>
      <c r="C105" s="7" t="s">
        <v>17</v>
      </c>
      <c r="D105" s="7" t="s">
        <v>41</v>
      </c>
      <c r="E105" s="49">
        <f t="shared" si="60"/>
        <v>4.5289351851851845E-2</v>
      </c>
      <c r="F105" s="61"/>
      <c r="G105" s="61"/>
      <c r="H105" s="14">
        <v>6.4814814814814813E-3</v>
      </c>
      <c r="I105" s="8">
        <v>11</v>
      </c>
      <c r="J105" s="178"/>
      <c r="K105" s="5">
        <v>2.1319444444444443E-2</v>
      </c>
      <c r="L105" s="15">
        <v>8</v>
      </c>
      <c r="M105" s="15"/>
      <c r="N105" s="8"/>
      <c r="O105" s="8"/>
      <c r="P105" s="8"/>
      <c r="Q105" s="5">
        <v>1.7488425925925925E-2</v>
      </c>
      <c r="R105" s="8">
        <v>10</v>
      </c>
      <c r="S105" s="5"/>
      <c r="T105" s="69"/>
      <c r="V105" s="9"/>
      <c r="X105" s="209"/>
      <c r="Y105" s="209"/>
      <c r="Z105" s="208"/>
      <c r="AA105" s="208"/>
    </row>
    <row r="106" spans="2:27" x14ac:dyDescent="0.25">
      <c r="Z106" s="5"/>
      <c r="AA106" s="5"/>
    </row>
  </sheetData>
  <mergeCells count="15">
    <mergeCell ref="U84:V84"/>
    <mergeCell ref="H39:I39"/>
    <mergeCell ref="K39:L39"/>
    <mergeCell ref="Q39:R39"/>
    <mergeCell ref="H84:I84"/>
    <mergeCell ref="K84:L84"/>
    <mergeCell ref="Q84:R84"/>
    <mergeCell ref="H94:I94"/>
    <mergeCell ref="K94:L94"/>
    <mergeCell ref="Q94:R94"/>
    <mergeCell ref="H2:I2"/>
    <mergeCell ref="K2:L2"/>
    <mergeCell ref="H75:I75"/>
    <mergeCell ref="K75:L75"/>
    <mergeCell ref="Q75:R75"/>
  </mergeCells>
  <pageMargins left="3.937007874015748E-2" right="3.937007874015748E-2" top="0.15748031496062992" bottom="0.15748031496062992" header="0.11811023622047245" footer="0.11811023622047245"/>
  <pageSetup paperSize="9" scale="51" firstPageNumber="0" orientation="portrait" r:id="rId1"/>
  <ignoredErrors>
    <ignoredError sqref="N49 E49 P70 U34 U23:U24 U25 U44:U47 U48 U54:U55 U71 U13 U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63"/>
  <sheetViews>
    <sheetView zoomScaleNormal="100" workbookViewId="0"/>
  </sheetViews>
  <sheetFormatPr baseColWidth="10" defaultColWidth="8.7109375" defaultRowHeight="12" x14ac:dyDescent="0.2"/>
  <cols>
    <col min="1" max="3" width="10.42578125" style="87"/>
    <col min="4" max="4" width="15.42578125" style="87" bestFit="1" customWidth="1"/>
    <col min="5" max="5" width="10.42578125" style="89"/>
    <col min="6" max="7" width="10.42578125" style="87"/>
    <col min="8" max="8" width="12.140625" style="87" bestFit="1" customWidth="1"/>
    <col min="9" max="12" width="10.42578125" style="87"/>
    <col min="13" max="13" width="13.42578125" style="87" bestFit="1" customWidth="1"/>
    <col min="14" max="1024" width="10.42578125" style="87"/>
    <col min="1025" max="16384" width="8.7109375" style="87"/>
  </cols>
  <sheetData>
    <row r="2" spans="1:18" x14ac:dyDescent="0.2">
      <c r="B2" s="131" t="s">
        <v>5</v>
      </c>
      <c r="C2" s="131" t="s">
        <v>25</v>
      </c>
      <c r="D2" s="131" t="s">
        <v>9</v>
      </c>
      <c r="E2" s="101" t="s">
        <v>33</v>
      </c>
      <c r="F2" s="101" t="s">
        <v>11</v>
      </c>
      <c r="G2" s="101" t="s">
        <v>23</v>
      </c>
      <c r="H2" s="101" t="s">
        <v>13</v>
      </c>
      <c r="I2" s="101" t="s">
        <v>53</v>
      </c>
      <c r="J2" s="101" t="s">
        <v>63</v>
      </c>
      <c r="K2" s="101" t="s">
        <v>60</v>
      </c>
      <c r="L2" s="132" t="s">
        <v>34</v>
      </c>
      <c r="M2" s="101" t="s">
        <v>56</v>
      </c>
      <c r="N2" s="101" t="s">
        <v>79</v>
      </c>
      <c r="O2" s="132" t="s">
        <v>73</v>
      </c>
      <c r="P2" s="132" t="s">
        <v>71</v>
      </c>
      <c r="Q2" s="132" t="s">
        <v>75</v>
      </c>
    </row>
    <row r="3" spans="1:18" x14ac:dyDescent="0.2">
      <c r="B3" s="131" t="s">
        <v>6</v>
      </c>
      <c r="C3" s="131" t="s">
        <v>26</v>
      </c>
      <c r="D3" s="131" t="s">
        <v>10</v>
      </c>
      <c r="E3" s="101" t="s">
        <v>6</v>
      </c>
      <c r="F3" s="101" t="s">
        <v>12</v>
      </c>
      <c r="G3" s="101" t="s">
        <v>24</v>
      </c>
      <c r="H3" s="101" t="s">
        <v>14</v>
      </c>
      <c r="I3" s="101" t="s">
        <v>54</v>
      </c>
      <c r="J3" s="101" t="s">
        <v>68</v>
      </c>
      <c r="K3" s="101" t="s">
        <v>32</v>
      </c>
      <c r="L3" s="132" t="s">
        <v>35</v>
      </c>
      <c r="M3" s="101" t="s">
        <v>57</v>
      </c>
      <c r="N3" s="101" t="s">
        <v>80</v>
      </c>
      <c r="O3" s="132" t="s">
        <v>74</v>
      </c>
      <c r="P3" s="132" t="s">
        <v>72</v>
      </c>
      <c r="Q3" s="132" t="s">
        <v>76</v>
      </c>
      <c r="R3" s="93"/>
    </row>
    <row r="4" spans="1:18" x14ac:dyDescent="0.2">
      <c r="A4" s="101">
        <v>2010</v>
      </c>
      <c r="B4" s="90">
        <v>3.636574074074074E-2</v>
      </c>
      <c r="C4" s="90">
        <v>3.9606481481481486E-2</v>
      </c>
      <c r="D4" s="89">
        <v>3.8449074074074073E-2</v>
      </c>
      <c r="E4" s="92">
        <v>4.2106481481481481E-2</v>
      </c>
      <c r="F4" s="89">
        <v>3.90625E-2</v>
      </c>
      <c r="G4" s="89">
        <v>3.7372685185185189E-2</v>
      </c>
      <c r="H4" s="89">
        <v>4.0914351851851848E-2</v>
      </c>
      <c r="R4" s="94"/>
    </row>
    <row r="5" spans="1:18" x14ac:dyDescent="0.2">
      <c r="A5" s="101">
        <v>2012</v>
      </c>
      <c r="B5" s="90">
        <v>3.3703703703703777E-2</v>
      </c>
      <c r="C5" s="90"/>
      <c r="D5" s="89">
        <v>3.9606481481481472E-2</v>
      </c>
      <c r="E5" s="92">
        <v>4.2372685185185222E-2</v>
      </c>
      <c r="F5" s="90"/>
      <c r="G5" s="89">
        <v>3.9201388888888994E-2</v>
      </c>
      <c r="K5" s="89">
        <v>4.0787037037037024E-2</v>
      </c>
      <c r="L5" s="92">
        <v>4.613425925925934E-2</v>
      </c>
    </row>
    <row r="6" spans="1:18" x14ac:dyDescent="0.2">
      <c r="A6" s="101">
        <v>2013</v>
      </c>
      <c r="B6" s="90">
        <v>3.3842592592592591E-2</v>
      </c>
      <c r="C6" s="90">
        <v>3.888888888888889E-2</v>
      </c>
      <c r="D6" s="89">
        <v>3.8472222222222227E-2</v>
      </c>
      <c r="F6" s="92">
        <v>4.7708333333333332E-2</v>
      </c>
      <c r="G6" s="89">
        <v>3.8113425925925926E-2</v>
      </c>
      <c r="R6" s="94"/>
    </row>
    <row r="7" spans="1:18" x14ac:dyDescent="0.2">
      <c r="A7" s="101">
        <v>2014</v>
      </c>
      <c r="B7" s="90">
        <v>3.443287037037035E-2</v>
      </c>
      <c r="C7" s="90"/>
      <c r="D7" s="89">
        <v>3.9675925925925941E-2</v>
      </c>
      <c r="F7" s="92">
        <v>4.3043981481481482E-2</v>
      </c>
      <c r="G7" s="90"/>
      <c r="H7" s="92">
        <v>4.413194444444437E-2</v>
      </c>
    </row>
    <row r="8" spans="1:18" x14ac:dyDescent="0.2">
      <c r="A8" s="101">
        <v>2016</v>
      </c>
      <c r="B8" s="90">
        <v>3.4236111111111113E-2</v>
      </c>
      <c r="C8" s="90">
        <v>3.8657407407407404E-2</v>
      </c>
      <c r="D8" s="90"/>
      <c r="F8" s="92">
        <v>4.386574074074074E-2</v>
      </c>
      <c r="G8" s="90"/>
    </row>
    <row r="9" spans="1:18" x14ac:dyDescent="0.2">
      <c r="A9" s="101">
        <v>2017</v>
      </c>
      <c r="B9" s="90">
        <v>3.5555555555555556E-2</v>
      </c>
      <c r="C9" s="90">
        <v>4.0833333333333333E-2</v>
      </c>
      <c r="D9" s="90"/>
      <c r="E9" s="92">
        <v>4.2013888888888885E-2</v>
      </c>
      <c r="F9" s="92">
        <v>4.4398148148148152E-2</v>
      </c>
      <c r="G9" s="90"/>
      <c r="I9" s="92">
        <v>4.4432870370370366E-2</v>
      </c>
    </row>
    <row r="10" spans="1:18" x14ac:dyDescent="0.2">
      <c r="A10" s="101">
        <v>2018</v>
      </c>
      <c r="B10" s="90">
        <v>3.5277777777777776E-2</v>
      </c>
      <c r="C10" s="90">
        <v>3.9467592592592596E-2</v>
      </c>
      <c r="D10" s="92">
        <v>4.297453703703704E-2</v>
      </c>
      <c r="E10" s="89">
        <v>4.0173611111111111E-2</v>
      </c>
      <c r="F10" s="90"/>
      <c r="G10" s="92">
        <v>4.2164351851851856E-2</v>
      </c>
      <c r="H10" s="92">
        <v>4.2789351851851849E-2</v>
      </c>
      <c r="K10" s="89">
        <v>3.9305555555555559E-2</v>
      </c>
      <c r="M10" s="92">
        <v>4.5416666666666668E-2</v>
      </c>
    </row>
    <row r="11" spans="1:18" x14ac:dyDescent="0.2">
      <c r="A11" s="101">
        <v>2019</v>
      </c>
      <c r="B11" s="90">
        <v>3.4895833333333334E-2</v>
      </c>
      <c r="C11" s="90">
        <v>4.0011574074074074E-2</v>
      </c>
      <c r="D11" s="92">
        <v>4.3518518518518519E-2</v>
      </c>
      <c r="E11" s="89">
        <v>4.0439814814814817E-2</v>
      </c>
      <c r="F11" s="92">
        <v>5.019675925925926E-2</v>
      </c>
      <c r="G11" s="90"/>
      <c r="I11" s="92">
        <v>4.4074074074074071E-2</v>
      </c>
      <c r="J11" s="89">
        <v>3.9733796296296295E-2</v>
      </c>
    </row>
    <row r="12" spans="1:18" x14ac:dyDescent="0.2">
      <c r="A12" s="101">
        <v>2020</v>
      </c>
      <c r="B12" s="90">
        <v>3.7905092592592587E-2</v>
      </c>
      <c r="C12" s="90">
        <v>3.9884259259259251E-2</v>
      </c>
      <c r="D12" s="92">
        <v>4.4120370370370365E-2</v>
      </c>
      <c r="E12" s="89">
        <v>4.1504629629629627E-2</v>
      </c>
      <c r="F12" s="90"/>
      <c r="G12" s="89">
        <v>3.8564814814814816E-2</v>
      </c>
      <c r="H12" s="92">
        <v>4.4826388888888888E-2</v>
      </c>
      <c r="J12" s="89">
        <v>3.9988425925925927E-2</v>
      </c>
      <c r="M12" s="92">
        <v>4.7395833333333331E-2</v>
      </c>
    </row>
    <row r="13" spans="1:18" x14ac:dyDescent="0.2">
      <c r="A13" s="101">
        <v>2021</v>
      </c>
      <c r="B13" s="90">
        <v>3.5347222222222217E-2</v>
      </c>
      <c r="C13" s="90">
        <v>4.0057870370370369E-2</v>
      </c>
      <c r="D13" s="92">
        <v>4.4513888888888888E-2</v>
      </c>
      <c r="F13" s="90"/>
      <c r="G13" s="90"/>
      <c r="I13" s="92">
        <v>4.5740740740740742E-2</v>
      </c>
      <c r="L13" s="92">
        <v>4.4386574074074071E-2</v>
      </c>
      <c r="M13" s="95">
        <v>4.5543981481481477E-2</v>
      </c>
      <c r="N13" s="92">
        <v>5.5555555555555552E-2</v>
      </c>
      <c r="O13" s="92">
        <v>4.3622685185185188E-2</v>
      </c>
      <c r="P13" s="89">
        <v>3.9375E-2</v>
      </c>
      <c r="Q13" s="92">
        <v>4.3958333333333328E-2</v>
      </c>
    </row>
    <row r="14" spans="1:18" x14ac:dyDescent="0.2">
      <c r="B14" s="90"/>
      <c r="C14" s="90"/>
      <c r="D14" s="90"/>
      <c r="F14" s="90"/>
      <c r="G14" s="90"/>
      <c r="M14" s="96" t="s">
        <v>78</v>
      </c>
    </row>
    <row r="15" spans="1:18" x14ac:dyDescent="0.2">
      <c r="B15" s="90"/>
      <c r="E15" s="87"/>
    </row>
    <row r="16" spans="1:18" x14ac:dyDescent="0.2">
      <c r="A16" s="90"/>
      <c r="E16" s="87"/>
    </row>
    <row r="17" spans="1:11" x14ac:dyDescent="0.2">
      <c r="B17" s="92"/>
      <c r="C17" s="92"/>
      <c r="E17" s="92"/>
      <c r="J17" s="89"/>
      <c r="K17" s="89"/>
    </row>
    <row r="22" spans="1:11" x14ac:dyDescent="0.2">
      <c r="C22" s="90"/>
      <c r="D22" s="90"/>
      <c r="E22" s="87"/>
    </row>
    <row r="23" spans="1:11" x14ac:dyDescent="0.2">
      <c r="A23" s="91"/>
      <c r="C23" s="90"/>
      <c r="D23" s="90"/>
      <c r="E23" s="87"/>
    </row>
    <row r="24" spans="1:11" x14ac:dyDescent="0.2">
      <c r="C24" s="90"/>
      <c r="D24" s="90"/>
      <c r="E24" s="87"/>
    </row>
    <row r="25" spans="1:11" x14ac:dyDescent="0.2">
      <c r="E25" s="87"/>
    </row>
    <row r="26" spans="1:11" x14ac:dyDescent="0.2">
      <c r="E26" s="87"/>
    </row>
    <row r="27" spans="1:11" x14ac:dyDescent="0.2">
      <c r="B27" s="89"/>
      <c r="E27" s="87"/>
    </row>
    <row r="29" spans="1:11" x14ac:dyDescent="0.2">
      <c r="E29" s="87"/>
    </row>
    <row r="31" spans="1:11" x14ac:dyDescent="0.2">
      <c r="E31" s="87"/>
    </row>
    <row r="32" spans="1:11" x14ac:dyDescent="0.2">
      <c r="E32" s="87"/>
    </row>
    <row r="34" spans="5:18" x14ac:dyDescent="0.2">
      <c r="E34" s="87"/>
    </row>
    <row r="39" spans="5:18" x14ac:dyDescent="0.2">
      <c r="E39" s="92"/>
    </row>
    <row r="40" spans="5:18" x14ac:dyDescent="0.2">
      <c r="R40" s="88"/>
    </row>
    <row r="41" spans="5:18" x14ac:dyDescent="0.2">
      <c r="R41" s="88"/>
    </row>
    <row r="42" spans="5:18" x14ac:dyDescent="0.2">
      <c r="R42" s="90"/>
    </row>
    <row r="43" spans="5:18" x14ac:dyDescent="0.2">
      <c r="R43" s="90"/>
    </row>
    <row r="44" spans="5:18" x14ac:dyDescent="0.2">
      <c r="E44" s="92"/>
      <c r="R44" s="90"/>
    </row>
    <row r="45" spans="5:18" x14ac:dyDescent="0.2">
      <c r="E45" s="92"/>
      <c r="R45" s="90"/>
    </row>
    <row r="46" spans="5:18" x14ac:dyDescent="0.2">
      <c r="R46" s="90"/>
    </row>
    <row r="47" spans="5:18" x14ac:dyDescent="0.2">
      <c r="R47" s="90"/>
    </row>
    <row r="48" spans="5:18" x14ac:dyDescent="0.2">
      <c r="R48" s="90"/>
    </row>
    <row r="49" spans="5:18" x14ac:dyDescent="0.2">
      <c r="R49" s="90"/>
    </row>
    <row r="54" spans="5:18" x14ac:dyDescent="0.2">
      <c r="E54" s="87"/>
    </row>
    <row r="55" spans="5:18" x14ac:dyDescent="0.2">
      <c r="E55" s="87"/>
    </row>
    <row r="56" spans="5:18" x14ac:dyDescent="0.2">
      <c r="E56" s="87"/>
    </row>
    <row r="57" spans="5:18" x14ac:dyDescent="0.2">
      <c r="E57" s="87"/>
    </row>
    <row r="58" spans="5:18" x14ac:dyDescent="0.2">
      <c r="E58" s="87"/>
    </row>
    <row r="59" spans="5:18" x14ac:dyDescent="0.2">
      <c r="E59" s="87"/>
    </row>
    <row r="60" spans="5:18" x14ac:dyDescent="0.2">
      <c r="E60" s="87"/>
    </row>
    <row r="61" spans="5:18" x14ac:dyDescent="0.2">
      <c r="E61" s="87"/>
    </row>
    <row r="62" spans="5:18" x14ac:dyDescent="0.2">
      <c r="E62" s="92"/>
    </row>
    <row r="63" spans="5:18" x14ac:dyDescent="0.2">
      <c r="E63" s="92"/>
    </row>
  </sheetData>
  <pageMargins left="0.7" right="0.7" top="0.78749999999999998" bottom="0.78749999999999998" header="0.51180555555555496" footer="0.51180555555555496"/>
  <pageSetup paperSize="9" firstPageNumber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70"/>
  <sheetViews>
    <sheetView workbookViewId="0"/>
  </sheetViews>
  <sheetFormatPr baseColWidth="10" defaultColWidth="8.7109375" defaultRowHeight="12" x14ac:dyDescent="0.2"/>
  <cols>
    <col min="1" max="1" width="11.42578125" style="87" customWidth="1"/>
    <col min="2" max="2" width="12.28515625" style="99" customWidth="1"/>
    <col min="3" max="4" width="11.42578125" style="87" customWidth="1"/>
    <col min="5" max="5" width="11.42578125" style="89" customWidth="1"/>
    <col min="6" max="22" width="11.42578125" style="87" customWidth="1"/>
    <col min="23" max="23" width="3.7109375" style="87" customWidth="1"/>
    <col min="24" max="27" width="11.42578125" style="87" customWidth="1"/>
    <col min="28" max="16384" width="8.7109375" style="87"/>
  </cols>
  <sheetData>
    <row r="1" spans="1:18" x14ac:dyDescent="0.2">
      <c r="A1" s="98">
        <v>3.3333333333333333E-2</v>
      </c>
      <c r="B1" s="99">
        <v>3.3333333333333298E-2</v>
      </c>
    </row>
    <row r="2" spans="1:18" x14ac:dyDescent="0.2">
      <c r="A2" s="98">
        <v>4.3055555555555562E-2</v>
      </c>
      <c r="B2" s="99">
        <v>4.3055555555555597E-2</v>
      </c>
      <c r="C2" s="88"/>
      <c r="D2" s="88"/>
      <c r="E2" s="87"/>
      <c r="L2" s="91"/>
      <c r="O2" s="91"/>
      <c r="P2" s="91"/>
      <c r="Q2" s="91"/>
    </row>
    <row r="3" spans="1:18" x14ac:dyDescent="0.2">
      <c r="A3" s="98">
        <v>6.9444444444444447E-4</v>
      </c>
      <c r="B3" s="99">
        <v>6.9444444444444404E-4</v>
      </c>
      <c r="C3" s="88"/>
      <c r="D3" s="88"/>
      <c r="E3" s="87"/>
      <c r="L3" s="91"/>
      <c r="O3" s="91"/>
      <c r="P3" s="91"/>
      <c r="Q3" s="91"/>
      <c r="R3" s="93"/>
    </row>
    <row r="4" spans="1:18" x14ac:dyDescent="0.2">
      <c r="B4" s="87"/>
      <c r="C4" s="90"/>
      <c r="D4" s="89"/>
      <c r="E4" s="92"/>
      <c r="F4" s="89"/>
      <c r="G4" s="89"/>
      <c r="H4" s="89"/>
      <c r="R4" s="94"/>
    </row>
    <row r="5" spans="1:18" x14ac:dyDescent="0.2">
      <c r="B5" s="100"/>
      <c r="C5" s="90"/>
      <c r="D5" s="89"/>
      <c r="E5" s="92"/>
      <c r="F5" s="90"/>
      <c r="G5" s="89"/>
      <c r="K5" s="89"/>
      <c r="L5" s="92"/>
    </row>
    <row r="6" spans="1:18" x14ac:dyDescent="0.2">
      <c r="A6" s="102"/>
      <c r="B6" s="106" t="s">
        <v>5</v>
      </c>
      <c r="C6" s="90"/>
      <c r="D6" s="89"/>
      <c r="F6" s="92"/>
      <c r="G6" s="89"/>
      <c r="R6" s="94"/>
    </row>
    <row r="7" spans="1:18" x14ac:dyDescent="0.2">
      <c r="A7" s="102"/>
      <c r="B7" s="106" t="s">
        <v>6</v>
      </c>
      <c r="C7" s="90"/>
      <c r="D7" s="89"/>
      <c r="F7" s="92"/>
      <c r="G7" s="90"/>
      <c r="H7" s="92"/>
    </row>
    <row r="8" spans="1:18" x14ac:dyDescent="0.2">
      <c r="A8" s="102">
        <v>2010</v>
      </c>
      <c r="B8" s="105">
        <v>3.636574074074074E-2</v>
      </c>
      <c r="C8" s="90"/>
      <c r="D8" s="90"/>
      <c r="F8" s="92"/>
      <c r="G8" s="90"/>
    </row>
    <row r="9" spans="1:18" x14ac:dyDescent="0.2">
      <c r="A9" s="102">
        <v>2012</v>
      </c>
      <c r="B9" s="105">
        <v>3.3703703703703777E-2</v>
      </c>
      <c r="C9" s="90"/>
      <c r="D9" s="90"/>
      <c r="E9" s="92"/>
      <c r="F9" s="92"/>
      <c r="G9" s="90"/>
      <c r="I9" s="92"/>
    </row>
    <row r="10" spans="1:18" x14ac:dyDescent="0.2">
      <c r="A10" s="102">
        <v>2013</v>
      </c>
      <c r="B10" s="105">
        <v>3.3842592592592591E-2</v>
      </c>
      <c r="C10" s="90"/>
      <c r="D10" s="92"/>
      <c r="F10" s="90"/>
      <c r="G10" s="92"/>
      <c r="H10" s="92"/>
      <c r="K10" s="89"/>
      <c r="M10" s="92"/>
    </row>
    <row r="11" spans="1:18" x14ac:dyDescent="0.2">
      <c r="A11" s="102">
        <v>2014</v>
      </c>
      <c r="B11" s="105">
        <v>3.443287037037035E-2</v>
      </c>
      <c r="C11" s="90"/>
      <c r="D11" s="92"/>
      <c r="F11" s="92"/>
      <c r="G11" s="90"/>
      <c r="I11" s="92"/>
      <c r="J11" s="89"/>
    </row>
    <row r="12" spans="1:18" x14ac:dyDescent="0.2">
      <c r="A12" s="102">
        <v>2016</v>
      </c>
      <c r="B12" s="105">
        <v>3.4236111111111113E-2</v>
      </c>
      <c r="C12" s="90"/>
      <c r="D12" s="92"/>
      <c r="F12" s="90"/>
      <c r="G12" s="89"/>
      <c r="H12" s="92"/>
      <c r="J12" s="89"/>
      <c r="M12" s="92"/>
    </row>
    <row r="13" spans="1:18" x14ac:dyDescent="0.2">
      <c r="A13" s="102">
        <v>2017</v>
      </c>
      <c r="B13" s="105">
        <v>3.5555555555555556E-2</v>
      </c>
      <c r="C13" s="90"/>
      <c r="D13" s="92"/>
      <c r="F13" s="90"/>
      <c r="G13" s="90"/>
      <c r="I13" s="92"/>
      <c r="L13" s="92"/>
      <c r="M13" s="92"/>
      <c r="N13" s="92"/>
      <c r="O13" s="92"/>
      <c r="P13" s="89"/>
      <c r="Q13" s="92"/>
    </row>
    <row r="14" spans="1:18" x14ac:dyDescent="0.2">
      <c r="A14" s="102">
        <v>2018</v>
      </c>
      <c r="B14" s="105">
        <v>3.5277777777777776E-2</v>
      </c>
      <c r="C14" s="90"/>
      <c r="D14" s="90"/>
      <c r="F14" s="90"/>
      <c r="G14" s="90"/>
      <c r="M14" s="97"/>
    </row>
    <row r="15" spans="1:18" x14ac:dyDescent="0.2">
      <c r="A15" s="102">
        <v>2019</v>
      </c>
      <c r="B15" s="105">
        <v>3.4895833333333334E-2</v>
      </c>
      <c r="E15" s="87"/>
    </row>
    <row r="16" spans="1:18" x14ac:dyDescent="0.2">
      <c r="A16" s="102">
        <v>2020</v>
      </c>
      <c r="B16" s="105">
        <v>3.7905092592592587E-2</v>
      </c>
      <c r="E16" s="87"/>
    </row>
    <row r="17" spans="1:20" x14ac:dyDescent="0.2">
      <c r="A17" s="102">
        <v>2021</v>
      </c>
      <c r="B17" s="105">
        <v>3.5347222222222217E-2</v>
      </c>
      <c r="C17" s="92"/>
      <c r="E17" s="92"/>
      <c r="J17" s="89"/>
      <c r="K17" s="89"/>
    </row>
    <row r="20" spans="1:20" x14ac:dyDescent="0.2">
      <c r="A20" s="107"/>
      <c r="B20" s="108" t="s">
        <v>25</v>
      </c>
    </row>
    <row r="21" spans="1:20" x14ac:dyDescent="0.2">
      <c r="A21" s="107"/>
      <c r="B21" s="108" t="s">
        <v>26</v>
      </c>
    </row>
    <row r="22" spans="1:20" x14ac:dyDescent="0.2">
      <c r="A22" s="107">
        <v>2010</v>
      </c>
      <c r="B22" s="109">
        <v>3.9606481481481486E-2</v>
      </c>
      <c r="C22" s="90"/>
      <c r="D22" s="90"/>
      <c r="E22" s="87"/>
    </row>
    <row r="23" spans="1:20" x14ac:dyDescent="0.2">
      <c r="A23" s="107">
        <v>2013</v>
      </c>
      <c r="B23" s="109">
        <v>3.888888888888889E-2</v>
      </c>
      <c r="C23" s="90"/>
      <c r="D23" s="90"/>
      <c r="E23" s="87"/>
    </row>
    <row r="24" spans="1:20" x14ac:dyDescent="0.2">
      <c r="A24" s="107">
        <v>2016</v>
      </c>
      <c r="B24" s="109">
        <v>3.8657407407407404E-2</v>
      </c>
      <c r="C24" s="90"/>
      <c r="D24" s="90"/>
      <c r="E24" s="87"/>
    </row>
    <row r="25" spans="1:20" x14ac:dyDescent="0.2">
      <c r="A25" s="107">
        <v>2017</v>
      </c>
      <c r="B25" s="109">
        <v>4.0833333333333333E-2</v>
      </c>
      <c r="E25" s="87"/>
    </row>
    <row r="26" spans="1:20" x14ac:dyDescent="0.2">
      <c r="A26" s="107">
        <v>2018</v>
      </c>
      <c r="B26" s="109">
        <v>3.9467592592592596E-2</v>
      </c>
      <c r="E26" s="87"/>
      <c r="J26" s="97"/>
      <c r="K26" s="97"/>
      <c r="L26" s="101"/>
      <c r="M26" s="101"/>
      <c r="N26" s="101"/>
      <c r="O26" s="101"/>
      <c r="P26" s="101"/>
      <c r="Q26" s="101"/>
      <c r="R26" s="101"/>
      <c r="S26" s="101"/>
      <c r="T26" s="97"/>
    </row>
    <row r="27" spans="1:20" x14ac:dyDescent="0.2">
      <c r="A27" s="107">
        <v>2019</v>
      </c>
      <c r="B27" s="109">
        <v>4.0011574074074074E-2</v>
      </c>
      <c r="E27" s="87"/>
      <c r="J27" s="97"/>
      <c r="K27" s="97"/>
      <c r="L27" s="101"/>
      <c r="M27" s="101"/>
      <c r="N27" s="101"/>
      <c r="O27" s="101"/>
      <c r="P27" s="101"/>
      <c r="Q27" s="101"/>
      <c r="R27" s="101"/>
      <c r="S27" s="101"/>
      <c r="T27" s="97"/>
    </row>
    <row r="28" spans="1:20" x14ac:dyDescent="0.2">
      <c r="A28" s="107">
        <v>2020</v>
      </c>
      <c r="B28" s="109">
        <v>3.9884259259259251E-2</v>
      </c>
      <c r="J28" s="97"/>
      <c r="K28" s="97"/>
      <c r="L28" s="101"/>
      <c r="M28" s="101"/>
      <c r="N28" s="101"/>
      <c r="O28" s="101"/>
      <c r="P28" s="101"/>
      <c r="Q28" s="101"/>
      <c r="R28" s="101"/>
      <c r="S28" s="101"/>
      <c r="T28" s="97"/>
    </row>
    <row r="29" spans="1:20" x14ac:dyDescent="0.2">
      <c r="A29" s="107">
        <v>2021</v>
      </c>
      <c r="B29" s="109">
        <v>4.0057870370370369E-2</v>
      </c>
      <c r="E29" s="87"/>
      <c r="J29" s="97"/>
      <c r="K29" s="97"/>
      <c r="L29" s="101"/>
      <c r="M29" s="101"/>
      <c r="N29" s="101"/>
      <c r="O29" s="101"/>
      <c r="P29" s="101"/>
      <c r="Q29" s="101"/>
      <c r="R29" s="101"/>
      <c r="S29" s="101"/>
      <c r="T29" s="97"/>
    </row>
    <row r="30" spans="1:20" x14ac:dyDescent="0.2">
      <c r="J30" s="97"/>
      <c r="K30" s="97"/>
      <c r="L30" s="101"/>
      <c r="M30" s="101"/>
      <c r="N30" s="101"/>
      <c r="O30" s="101"/>
      <c r="P30" s="101"/>
      <c r="Q30" s="101"/>
      <c r="R30" s="101"/>
      <c r="S30" s="101"/>
      <c r="T30" s="97"/>
    </row>
    <row r="31" spans="1:20" x14ac:dyDescent="0.2">
      <c r="E31" s="87"/>
      <c r="J31" s="97"/>
      <c r="K31" s="97"/>
      <c r="L31" s="101"/>
      <c r="M31" s="101"/>
      <c r="N31" s="101"/>
      <c r="O31" s="101"/>
      <c r="P31" s="101"/>
      <c r="Q31" s="101"/>
      <c r="R31" s="101"/>
      <c r="S31" s="101"/>
      <c r="T31" s="97"/>
    </row>
    <row r="32" spans="1:20" x14ac:dyDescent="0.2">
      <c r="A32" s="110"/>
      <c r="B32" s="110" t="s">
        <v>33</v>
      </c>
      <c r="E32" s="87"/>
      <c r="J32" s="97"/>
      <c r="K32" s="97"/>
      <c r="L32" s="101"/>
      <c r="M32" s="101"/>
      <c r="N32" s="101"/>
      <c r="O32" s="101"/>
      <c r="P32" s="101"/>
      <c r="Q32" s="101"/>
      <c r="R32" s="101"/>
      <c r="S32" s="101"/>
      <c r="T32" s="97"/>
    </row>
    <row r="33" spans="1:20" x14ac:dyDescent="0.2">
      <c r="A33" s="110"/>
      <c r="B33" s="110" t="s">
        <v>6</v>
      </c>
      <c r="J33" s="97"/>
      <c r="K33" s="97"/>
      <c r="L33" s="101"/>
      <c r="M33" s="101"/>
      <c r="N33" s="101"/>
      <c r="O33" s="101"/>
      <c r="P33" s="101"/>
      <c r="Q33" s="101"/>
      <c r="R33" s="101"/>
      <c r="S33" s="101"/>
      <c r="T33" s="97"/>
    </row>
    <row r="34" spans="1:20" x14ac:dyDescent="0.2">
      <c r="A34" s="110">
        <v>2010</v>
      </c>
      <c r="B34" s="111">
        <v>4.2106481481481481E-2</v>
      </c>
      <c r="E34" s="87"/>
      <c r="J34" s="97"/>
      <c r="K34" s="97"/>
      <c r="L34" s="101"/>
      <c r="M34" s="101"/>
      <c r="N34" s="101"/>
      <c r="O34" s="101"/>
      <c r="P34" s="101"/>
      <c r="Q34" s="101"/>
      <c r="R34" s="101"/>
      <c r="S34" s="101"/>
      <c r="T34" s="97"/>
    </row>
    <row r="35" spans="1:20" x14ac:dyDescent="0.2">
      <c r="A35" s="110">
        <v>2012</v>
      </c>
      <c r="B35" s="111">
        <v>4.2372685185185222E-2</v>
      </c>
      <c r="J35" s="97"/>
      <c r="K35" s="97"/>
      <c r="L35" s="101"/>
      <c r="M35" s="101"/>
      <c r="N35" s="101"/>
      <c r="O35" s="101"/>
      <c r="P35" s="101"/>
      <c r="Q35" s="101"/>
      <c r="R35" s="101"/>
      <c r="S35" s="101"/>
      <c r="T35" s="97"/>
    </row>
    <row r="36" spans="1:20" x14ac:dyDescent="0.2">
      <c r="A36" s="110">
        <v>2017</v>
      </c>
      <c r="B36" s="111">
        <v>4.2013888888888885E-2</v>
      </c>
      <c r="E36" s="92"/>
      <c r="J36" s="97"/>
      <c r="K36" s="97"/>
      <c r="L36" s="101"/>
      <c r="M36" s="101"/>
      <c r="N36" s="101"/>
      <c r="O36" s="101"/>
      <c r="P36" s="101"/>
      <c r="Q36" s="101"/>
      <c r="R36" s="101"/>
      <c r="S36" s="101"/>
      <c r="T36" s="97"/>
    </row>
    <row r="37" spans="1:20" x14ac:dyDescent="0.2">
      <c r="A37" s="110">
        <v>2018</v>
      </c>
      <c r="B37" s="112">
        <v>4.0173611111111111E-2</v>
      </c>
      <c r="J37" s="97"/>
      <c r="K37" s="97"/>
      <c r="L37" s="101"/>
      <c r="M37" s="101"/>
      <c r="N37" s="101"/>
      <c r="O37" s="101"/>
      <c r="P37" s="101"/>
      <c r="Q37" s="101"/>
      <c r="R37" s="131"/>
      <c r="S37" s="101"/>
      <c r="T37" s="97"/>
    </row>
    <row r="38" spans="1:20" x14ac:dyDescent="0.2">
      <c r="A38" s="110">
        <v>2019</v>
      </c>
      <c r="B38" s="112">
        <v>4.0439814814814817E-2</v>
      </c>
      <c r="J38" s="97"/>
      <c r="K38" s="97"/>
      <c r="L38" s="101"/>
      <c r="M38" s="101"/>
      <c r="N38" s="101"/>
      <c r="O38" s="101"/>
      <c r="P38" s="101"/>
      <c r="Q38" s="101"/>
      <c r="R38" s="131"/>
      <c r="S38" s="101"/>
      <c r="T38" s="97"/>
    </row>
    <row r="39" spans="1:20" x14ac:dyDescent="0.2">
      <c r="A39" s="110">
        <v>2020</v>
      </c>
      <c r="B39" s="112">
        <v>4.1504629629629627E-2</v>
      </c>
      <c r="J39" s="97"/>
      <c r="K39" s="97"/>
      <c r="L39" s="101"/>
      <c r="M39" s="101"/>
      <c r="N39" s="101"/>
      <c r="O39" s="101"/>
      <c r="P39" s="101"/>
      <c r="Q39" s="101"/>
      <c r="R39" s="190"/>
      <c r="S39" s="101"/>
      <c r="T39" s="97"/>
    </row>
    <row r="40" spans="1:20" x14ac:dyDescent="0.2">
      <c r="J40" s="97"/>
      <c r="K40" s="97"/>
      <c r="L40" s="101"/>
      <c r="M40" s="101"/>
      <c r="N40" s="101"/>
      <c r="O40" s="101"/>
      <c r="P40" s="101"/>
      <c r="Q40" s="101"/>
      <c r="R40" s="190"/>
      <c r="S40" s="101"/>
      <c r="T40" s="97"/>
    </row>
    <row r="41" spans="1:20" x14ac:dyDescent="0.2">
      <c r="E41" s="92"/>
      <c r="J41" s="97"/>
      <c r="K41" s="97"/>
      <c r="L41" s="101"/>
      <c r="M41" s="101"/>
      <c r="N41" s="101"/>
      <c r="O41" s="101"/>
      <c r="P41" s="101"/>
      <c r="Q41" s="101"/>
      <c r="R41" s="190"/>
      <c r="S41" s="101"/>
      <c r="T41" s="97"/>
    </row>
    <row r="42" spans="1:20" x14ac:dyDescent="0.2">
      <c r="A42" s="113"/>
      <c r="B42" s="113" t="s">
        <v>23</v>
      </c>
      <c r="E42" s="92"/>
      <c r="J42" s="97"/>
      <c r="K42" s="97"/>
      <c r="L42" s="101"/>
      <c r="M42" s="101"/>
      <c r="N42" s="101"/>
      <c r="O42" s="101"/>
      <c r="P42" s="101"/>
      <c r="Q42" s="101"/>
      <c r="R42" s="190"/>
      <c r="S42" s="101"/>
      <c r="T42" s="97"/>
    </row>
    <row r="43" spans="1:20" x14ac:dyDescent="0.2">
      <c r="A43" s="113"/>
      <c r="B43" s="113" t="s">
        <v>24</v>
      </c>
      <c r="J43" s="97"/>
      <c r="K43" s="97"/>
      <c r="L43" s="101"/>
      <c r="M43" s="101"/>
      <c r="N43" s="101"/>
      <c r="O43" s="101"/>
      <c r="P43" s="101"/>
      <c r="Q43" s="101"/>
      <c r="R43" s="190"/>
      <c r="S43" s="101"/>
      <c r="T43" s="97"/>
    </row>
    <row r="44" spans="1:20" x14ac:dyDescent="0.2">
      <c r="A44" s="113">
        <v>2010</v>
      </c>
      <c r="B44" s="114">
        <v>3.7372685185185189E-2</v>
      </c>
      <c r="J44" s="97"/>
      <c r="K44" s="97"/>
      <c r="L44" s="101"/>
      <c r="M44" s="101"/>
      <c r="N44" s="101"/>
      <c r="O44" s="101"/>
      <c r="P44" s="101"/>
      <c r="Q44" s="101"/>
      <c r="R44" s="190"/>
      <c r="S44" s="101"/>
      <c r="T44" s="97"/>
    </row>
    <row r="45" spans="1:20" x14ac:dyDescent="0.2">
      <c r="A45" s="113">
        <v>2012</v>
      </c>
      <c r="B45" s="114">
        <v>3.9201388888888994E-2</v>
      </c>
      <c r="J45" s="97"/>
      <c r="K45" s="97"/>
      <c r="L45" s="101"/>
      <c r="M45" s="101"/>
      <c r="N45" s="101"/>
      <c r="O45" s="101"/>
      <c r="P45" s="101"/>
      <c r="Q45" s="101"/>
      <c r="R45" s="190"/>
      <c r="S45" s="101"/>
      <c r="T45" s="97"/>
    </row>
    <row r="46" spans="1:20" x14ac:dyDescent="0.2">
      <c r="A46" s="113">
        <v>2013</v>
      </c>
      <c r="B46" s="114">
        <v>3.8113425925925926E-2</v>
      </c>
      <c r="J46" s="97"/>
      <c r="K46" s="97"/>
      <c r="L46" s="101"/>
      <c r="M46" s="101"/>
      <c r="N46" s="101"/>
      <c r="O46" s="101"/>
      <c r="P46" s="101"/>
      <c r="Q46" s="101"/>
      <c r="R46" s="190"/>
      <c r="S46" s="101"/>
      <c r="T46" s="97"/>
    </row>
    <row r="47" spans="1:20" x14ac:dyDescent="0.2">
      <c r="A47" s="113">
        <v>2018</v>
      </c>
      <c r="B47" s="115">
        <v>4.2164351851851856E-2</v>
      </c>
      <c r="J47" s="97"/>
      <c r="K47" s="97"/>
      <c r="L47" s="101"/>
      <c r="M47" s="101"/>
      <c r="N47" s="101"/>
      <c r="O47" s="101"/>
      <c r="P47" s="101"/>
      <c r="Q47" s="101"/>
      <c r="R47" s="101"/>
      <c r="S47" s="101"/>
      <c r="T47" s="97"/>
    </row>
    <row r="48" spans="1:20" x14ac:dyDescent="0.2">
      <c r="A48" s="113">
        <v>2020</v>
      </c>
      <c r="B48" s="114">
        <v>3.8564814814814816E-2</v>
      </c>
      <c r="J48" s="97"/>
      <c r="K48" s="97"/>
      <c r="L48" s="101"/>
      <c r="M48" s="101"/>
      <c r="N48" s="101"/>
      <c r="O48" s="101"/>
      <c r="P48" s="101"/>
      <c r="Q48" s="101"/>
      <c r="R48" s="101"/>
      <c r="S48" s="101"/>
      <c r="T48" s="97"/>
    </row>
    <row r="49" spans="2:20" x14ac:dyDescent="0.2">
      <c r="J49" s="97"/>
      <c r="K49" s="97"/>
      <c r="L49" s="101"/>
      <c r="M49" s="101"/>
      <c r="N49" s="101"/>
      <c r="O49" s="101"/>
      <c r="P49" s="101"/>
      <c r="Q49" s="101"/>
      <c r="R49" s="101"/>
      <c r="S49" s="101"/>
      <c r="T49" s="97"/>
    </row>
    <row r="50" spans="2:20" x14ac:dyDescent="0.2">
      <c r="J50" s="97"/>
      <c r="K50" s="97"/>
      <c r="L50" s="101"/>
      <c r="M50" s="101"/>
      <c r="N50" s="101"/>
      <c r="O50" s="101"/>
      <c r="P50" s="101"/>
      <c r="Q50" s="101"/>
      <c r="R50" s="101"/>
      <c r="S50" s="101"/>
      <c r="T50" s="97"/>
    </row>
    <row r="51" spans="2:20" x14ac:dyDescent="0.2">
      <c r="B51" s="87"/>
      <c r="E51" s="87"/>
      <c r="J51" s="97"/>
      <c r="K51" s="97"/>
      <c r="L51" s="101"/>
      <c r="M51" s="101"/>
      <c r="N51" s="101"/>
      <c r="O51" s="101"/>
      <c r="P51" s="101"/>
      <c r="Q51" s="101"/>
      <c r="R51" s="101"/>
      <c r="S51" s="101"/>
      <c r="T51" s="97"/>
    </row>
    <row r="52" spans="2:20" x14ac:dyDescent="0.2">
      <c r="B52" s="87"/>
      <c r="E52" s="87"/>
      <c r="J52" s="97"/>
      <c r="K52" s="97"/>
      <c r="L52" s="101"/>
      <c r="M52" s="101"/>
      <c r="N52" s="101"/>
      <c r="O52" s="101"/>
      <c r="P52" s="101"/>
      <c r="Q52" s="101"/>
      <c r="R52" s="101"/>
      <c r="S52" s="101"/>
      <c r="T52" s="97"/>
    </row>
    <row r="53" spans="2:20" x14ac:dyDescent="0.2">
      <c r="B53" s="89"/>
      <c r="E53" s="87"/>
      <c r="J53" s="97"/>
      <c r="K53" s="97"/>
      <c r="L53" s="101"/>
      <c r="M53" s="101"/>
      <c r="N53" s="101"/>
      <c r="O53" s="101"/>
      <c r="P53" s="101"/>
      <c r="Q53" s="101"/>
      <c r="R53" s="101"/>
      <c r="S53" s="101"/>
      <c r="T53" s="97"/>
    </row>
    <row r="54" spans="2:20" x14ac:dyDescent="0.2">
      <c r="B54" s="89"/>
      <c r="E54" s="8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</row>
    <row r="55" spans="2:20" x14ac:dyDescent="0.2">
      <c r="B55" s="87"/>
      <c r="E55" s="8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</row>
    <row r="56" spans="2:20" x14ac:dyDescent="0.2">
      <c r="B56" s="87"/>
      <c r="E56" s="87"/>
    </row>
    <row r="57" spans="2:20" x14ac:dyDescent="0.2">
      <c r="B57" s="87"/>
      <c r="E57" s="87"/>
    </row>
    <row r="58" spans="2:20" x14ac:dyDescent="0.2">
      <c r="B58" s="87"/>
      <c r="E58" s="87"/>
    </row>
    <row r="59" spans="2:20" x14ac:dyDescent="0.2">
      <c r="B59" s="89"/>
      <c r="E59" s="92"/>
    </row>
    <row r="60" spans="2:20" x14ac:dyDescent="0.2">
      <c r="B60" s="89"/>
      <c r="E60" s="92"/>
    </row>
    <row r="62" spans="2:20" x14ac:dyDescent="0.2">
      <c r="B62" s="87"/>
    </row>
    <row r="63" spans="2:20" x14ac:dyDescent="0.2">
      <c r="B63" s="87"/>
    </row>
    <row r="66" spans="2:2" x14ac:dyDescent="0.2">
      <c r="B66" s="87"/>
    </row>
    <row r="67" spans="2:2" x14ac:dyDescent="0.2">
      <c r="B67" s="87"/>
    </row>
    <row r="68" spans="2:2" x14ac:dyDescent="0.2">
      <c r="B68" s="87"/>
    </row>
    <row r="69" spans="2:2" x14ac:dyDescent="0.2">
      <c r="B69" s="87"/>
    </row>
    <row r="70" spans="2:2" x14ac:dyDescent="0.2">
      <c r="B70" s="87"/>
    </row>
  </sheetData>
  <pageMargins left="0" right="0" top="0.78740157480314965" bottom="0.19685039370078741" header="0.11811023622047245" footer="0.11811023622047245"/>
  <pageSetup paperSize="9" scale="56" firstPageNumber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279E7-F710-4E54-8ABD-67B190AAA21B}">
  <sheetPr>
    <pageSetUpPr fitToPage="1"/>
  </sheetPr>
  <dimension ref="A1:T53"/>
  <sheetViews>
    <sheetView workbookViewId="0"/>
  </sheetViews>
  <sheetFormatPr baseColWidth="10" defaultRowHeight="12" x14ac:dyDescent="0.2"/>
  <cols>
    <col min="1" max="1" width="11.42578125" style="87"/>
    <col min="2" max="2" width="12.28515625" style="87" customWidth="1"/>
    <col min="3" max="22" width="11.42578125" style="87"/>
    <col min="23" max="23" width="3.7109375" style="87" customWidth="1"/>
    <col min="24" max="16384" width="11.42578125" style="87"/>
  </cols>
  <sheetData>
    <row r="1" spans="1:2" x14ac:dyDescent="0.2">
      <c r="A1" s="98">
        <v>3.8194444444444441E-2</v>
      </c>
      <c r="B1" s="99">
        <v>3.8194444444444399E-2</v>
      </c>
    </row>
    <row r="2" spans="1:2" x14ac:dyDescent="0.2">
      <c r="A2" s="98">
        <v>5.0694444444444452E-2</v>
      </c>
      <c r="B2" s="99">
        <v>5.06944444444445E-2</v>
      </c>
    </row>
    <row r="3" spans="1:2" x14ac:dyDescent="0.2">
      <c r="A3" s="98">
        <v>6.9444444444444447E-4</v>
      </c>
      <c r="B3" s="99">
        <v>6.9444444444444404E-4</v>
      </c>
    </row>
    <row r="4" spans="1:2" x14ac:dyDescent="0.2">
      <c r="B4" s="99"/>
    </row>
    <row r="6" spans="1:2" x14ac:dyDescent="0.2">
      <c r="A6" s="102"/>
      <c r="B6" s="106" t="s">
        <v>9</v>
      </c>
    </row>
    <row r="7" spans="1:2" x14ac:dyDescent="0.2">
      <c r="A7" s="102"/>
      <c r="B7" s="106" t="s">
        <v>10</v>
      </c>
    </row>
    <row r="8" spans="1:2" x14ac:dyDescent="0.2">
      <c r="A8" s="102">
        <v>2010</v>
      </c>
      <c r="B8" s="105">
        <v>3.8449074074074073E-2</v>
      </c>
    </row>
    <row r="9" spans="1:2" x14ac:dyDescent="0.2">
      <c r="A9" s="102">
        <v>2012</v>
      </c>
      <c r="B9" s="105">
        <v>3.9606481481481472E-2</v>
      </c>
    </row>
    <row r="10" spans="1:2" x14ac:dyDescent="0.2">
      <c r="A10" s="102">
        <v>2013</v>
      </c>
      <c r="B10" s="105">
        <v>3.8472222222222227E-2</v>
      </c>
    </row>
    <row r="11" spans="1:2" x14ac:dyDescent="0.2">
      <c r="A11" s="102">
        <v>2014</v>
      </c>
      <c r="B11" s="105">
        <v>3.9675925925925941E-2</v>
      </c>
    </row>
    <row r="12" spans="1:2" x14ac:dyDescent="0.2">
      <c r="A12" s="102">
        <v>2018</v>
      </c>
      <c r="B12" s="104">
        <v>4.297453703703704E-2</v>
      </c>
    </row>
    <row r="13" spans="1:2" x14ac:dyDescent="0.2">
      <c r="A13" s="102">
        <v>2019</v>
      </c>
      <c r="B13" s="104">
        <v>4.3518518518518519E-2</v>
      </c>
    </row>
    <row r="14" spans="1:2" x14ac:dyDescent="0.2">
      <c r="A14" s="102">
        <v>2020</v>
      </c>
      <c r="B14" s="104">
        <v>4.4120370370370365E-2</v>
      </c>
    </row>
    <row r="15" spans="1:2" x14ac:dyDescent="0.2">
      <c r="A15" s="102">
        <v>2021</v>
      </c>
      <c r="B15" s="104">
        <v>4.4513888888888888E-2</v>
      </c>
    </row>
    <row r="18" spans="1:20" x14ac:dyDescent="0.2">
      <c r="A18" s="107"/>
      <c r="B18" s="107" t="s">
        <v>11</v>
      </c>
    </row>
    <row r="19" spans="1:20" x14ac:dyDescent="0.2">
      <c r="A19" s="107"/>
      <c r="B19" s="107" t="s">
        <v>12</v>
      </c>
    </row>
    <row r="20" spans="1:20" x14ac:dyDescent="0.2">
      <c r="A20" s="107">
        <v>2010</v>
      </c>
      <c r="B20" s="109">
        <v>3.90625E-2</v>
      </c>
    </row>
    <row r="21" spans="1:20" x14ac:dyDescent="0.2">
      <c r="A21" s="107">
        <v>2013</v>
      </c>
      <c r="B21" s="116">
        <v>4.7708333333333332E-2</v>
      </c>
    </row>
    <row r="22" spans="1:20" x14ac:dyDescent="0.2">
      <c r="A22" s="107">
        <v>2014</v>
      </c>
      <c r="B22" s="116">
        <v>4.3043981481481482E-2</v>
      </c>
    </row>
    <row r="23" spans="1:20" x14ac:dyDescent="0.2">
      <c r="A23" s="107">
        <v>2016</v>
      </c>
      <c r="B23" s="116">
        <v>4.386574074074074E-2</v>
      </c>
    </row>
    <row r="24" spans="1:20" x14ac:dyDescent="0.2">
      <c r="A24" s="107">
        <v>2017</v>
      </c>
      <c r="B24" s="116">
        <v>4.4398148148148152E-2</v>
      </c>
    </row>
    <row r="25" spans="1:20" x14ac:dyDescent="0.2">
      <c r="A25" s="107">
        <v>2019</v>
      </c>
      <c r="B25" s="116">
        <v>5.019675925925926E-2</v>
      </c>
    </row>
    <row r="26" spans="1:20" x14ac:dyDescent="0.2">
      <c r="J26" s="97"/>
      <c r="K26" s="97"/>
      <c r="L26" s="101"/>
      <c r="M26" s="101"/>
      <c r="N26" s="101"/>
      <c r="O26" s="101"/>
      <c r="P26" s="101"/>
      <c r="Q26" s="101"/>
      <c r="R26" s="101"/>
      <c r="S26" s="101"/>
      <c r="T26" s="97"/>
    </row>
    <row r="27" spans="1:20" x14ac:dyDescent="0.2">
      <c r="J27" s="97"/>
      <c r="K27" s="97"/>
      <c r="L27" s="101"/>
      <c r="M27" s="101"/>
      <c r="N27" s="101"/>
      <c r="O27" s="101"/>
      <c r="P27" s="101"/>
      <c r="Q27" s="101"/>
      <c r="R27" s="101"/>
      <c r="S27" s="101"/>
      <c r="T27" s="97"/>
    </row>
    <row r="28" spans="1:20" x14ac:dyDescent="0.2">
      <c r="A28" s="110"/>
      <c r="B28" s="110" t="s">
        <v>13</v>
      </c>
      <c r="J28" s="97"/>
      <c r="K28" s="97"/>
      <c r="L28" s="101"/>
      <c r="M28" s="101"/>
      <c r="N28" s="101"/>
      <c r="O28" s="101"/>
      <c r="P28" s="101"/>
      <c r="Q28" s="101"/>
      <c r="R28" s="101"/>
      <c r="S28" s="101"/>
      <c r="T28" s="97"/>
    </row>
    <row r="29" spans="1:20" x14ac:dyDescent="0.2">
      <c r="A29" s="110"/>
      <c r="B29" s="110" t="s">
        <v>14</v>
      </c>
      <c r="J29" s="97"/>
      <c r="K29" s="97"/>
      <c r="L29" s="101"/>
      <c r="M29" s="101"/>
      <c r="N29" s="101"/>
      <c r="O29" s="101"/>
      <c r="P29" s="101"/>
      <c r="Q29" s="101"/>
      <c r="R29" s="101"/>
      <c r="S29" s="101"/>
      <c r="T29" s="97"/>
    </row>
    <row r="30" spans="1:20" x14ac:dyDescent="0.2">
      <c r="A30" s="110">
        <v>2010</v>
      </c>
      <c r="B30" s="112">
        <v>4.0914351851851848E-2</v>
      </c>
      <c r="J30" s="97"/>
      <c r="K30" s="97"/>
      <c r="L30" s="101"/>
      <c r="M30" s="101"/>
      <c r="N30" s="101"/>
      <c r="O30" s="101"/>
      <c r="P30" s="101"/>
      <c r="Q30" s="101"/>
      <c r="R30" s="101"/>
      <c r="S30" s="101"/>
      <c r="T30" s="97"/>
    </row>
    <row r="31" spans="1:20" x14ac:dyDescent="0.2">
      <c r="A31" s="110">
        <v>2014</v>
      </c>
      <c r="B31" s="111">
        <v>4.413194444444437E-2</v>
      </c>
      <c r="J31" s="97"/>
      <c r="K31" s="97"/>
      <c r="L31" s="101"/>
      <c r="M31" s="101"/>
      <c r="N31" s="101"/>
      <c r="O31" s="101"/>
      <c r="P31" s="101"/>
      <c r="Q31" s="101"/>
      <c r="R31" s="101"/>
      <c r="S31" s="101"/>
      <c r="T31" s="97"/>
    </row>
    <row r="32" spans="1:20" x14ac:dyDescent="0.2">
      <c r="A32" s="110">
        <v>2018</v>
      </c>
      <c r="B32" s="111">
        <v>4.2789351851851849E-2</v>
      </c>
      <c r="J32" s="97"/>
      <c r="K32" s="97"/>
      <c r="L32" s="101"/>
      <c r="M32" s="101"/>
      <c r="N32" s="101"/>
      <c r="O32" s="101"/>
      <c r="P32" s="101"/>
      <c r="Q32" s="101"/>
      <c r="R32" s="101"/>
      <c r="S32" s="101"/>
      <c r="T32" s="97"/>
    </row>
    <row r="33" spans="1:20" x14ac:dyDescent="0.2">
      <c r="A33" s="110">
        <v>2020</v>
      </c>
      <c r="B33" s="111">
        <v>4.4826388888888888E-2</v>
      </c>
      <c r="J33" s="97"/>
      <c r="K33" s="97"/>
      <c r="L33" s="101"/>
      <c r="M33" s="101"/>
      <c r="N33" s="101"/>
      <c r="O33" s="101"/>
      <c r="P33" s="101"/>
      <c r="Q33" s="101"/>
      <c r="R33" s="101"/>
      <c r="S33" s="101"/>
      <c r="T33" s="97"/>
    </row>
    <row r="34" spans="1:20" x14ac:dyDescent="0.2">
      <c r="J34" s="97"/>
      <c r="K34" s="97"/>
      <c r="L34" s="101"/>
      <c r="M34" s="101"/>
      <c r="N34" s="101"/>
      <c r="O34" s="101"/>
      <c r="P34" s="101"/>
      <c r="Q34" s="101"/>
      <c r="R34" s="101"/>
      <c r="S34" s="101"/>
      <c r="T34" s="97"/>
    </row>
    <row r="35" spans="1:20" x14ac:dyDescent="0.2">
      <c r="J35" s="97"/>
      <c r="K35" s="97"/>
      <c r="L35" s="101"/>
      <c r="M35" s="101"/>
      <c r="N35" s="101"/>
      <c r="O35" s="101"/>
      <c r="P35" s="101"/>
      <c r="Q35" s="101"/>
      <c r="R35" s="101"/>
      <c r="S35" s="101"/>
      <c r="T35" s="97"/>
    </row>
    <row r="36" spans="1:20" x14ac:dyDescent="0.2">
      <c r="A36" s="113"/>
      <c r="B36" s="113" t="s">
        <v>53</v>
      </c>
      <c r="J36" s="97"/>
      <c r="K36" s="97"/>
      <c r="L36" s="101"/>
      <c r="M36" s="101"/>
      <c r="N36" s="101"/>
      <c r="O36" s="101"/>
      <c r="P36" s="101"/>
      <c r="Q36" s="101"/>
      <c r="R36" s="101"/>
      <c r="S36" s="101"/>
      <c r="T36" s="97"/>
    </row>
    <row r="37" spans="1:20" x14ac:dyDescent="0.2">
      <c r="A37" s="113"/>
      <c r="B37" s="113" t="s">
        <v>54</v>
      </c>
      <c r="J37" s="97"/>
      <c r="K37" s="97"/>
      <c r="L37" s="101"/>
      <c r="M37" s="101"/>
      <c r="N37" s="101"/>
      <c r="O37" s="101"/>
      <c r="P37" s="101"/>
      <c r="Q37" s="101"/>
      <c r="R37" s="101"/>
      <c r="S37" s="101"/>
      <c r="T37" s="97"/>
    </row>
    <row r="38" spans="1:20" x14ac:dyDescent="0.2">
      <c r="A38" s="113">
        <v>2017</v>
      </c>
      <c r="B38" s="115">
        <v>4.4432870370370366E-2</v>
      </c>
      <c r="J38" s="97"/>
      <c r="K38" s="97"/>
      <c r="L38" s="101"/>
      <c r="M38" s="101"/>
      <c r="N38" s="101"/>
      <c r="O38" s="101"/>
      <c r="P38" s="101"/>
      <c r="Q38" s="101"/>
      <c r="R38" s="101"/>
      <c r="S38" s="101"/>
      <c r="T38" s="97"/>
    </row>
    <row r="39" spans="1:20" x14ac:dyDescent="0.2">
      <c r="A39" s="113">
        <v>2019</v>
      </c>
      <c r="B39" s="115">
        <v>4.4074074074074071E-2</v>
      </c>
      <c r="J39" s="97"/>
      <c r="K39" s="97"/>
      <c r="L39" s="101"/>
      <c r="M39" s="101"/>
      <c r="N39" s="101"/>
      <c r="O39" s="101"/>
      <c r="P39" s="101"/>
      <c r="Q39" s="101"/>
      <c r="R39" s="101"/>
      <c r="S39" s="101"/>
      <c r="T39" s="97"/>
    </row>
    <row r="40" spans="1:20" x14ac:dyDescent="0.2">
      <c r="A40" s="113">
        <v>2021</v>
      </c>
      <c r="B40" s="115">
        <v>4.5740740740740742E-2</v>
      </c>
      <c r="J40" s="97"/>
      <c r="K40" s="97"/>
      <c r="L40" s="101"/>
      <c r="M40" s="101"/>
      <c r="N40" s="101"/>
      <c r="O40" s="101"/>
      <c r="P40" s="101"/>
      <c r="Q40" s="101"/>
      <c r="R40" s="101"/>
      <c r="S40" s="101"/>
      <c r="T40" s="97"/>
    </row>
    <row r="41" spans="1:20" x14ac:dyDescent="0.2">
      <c r="J41" s="97"/>
      <c r="K41" s="97"/>
      <c r="L41" s="101"/>
      <c r="M41" s="101"/>
      <c r="N41" s="101"/>
      <c r="O41" s="101"/>
      <c r="P41" s="101"/>
      <c r="Q41" s="101"/>
      <c r="R41" s="101"/>
      <c r="S41" s="101"/>
      <c r="T41" s="97"/>
    </row>
    <row r="42" spans="1:20" x14ac:dyDescent="0.2">
      <c r="J42" s="97"/>
      <c r="K42" s="97"/>
      <c r="L42" s="101"/>
      <c r="M42" s="101"/>
      <c r="N42" s="101"/>
      <c r="O42" s="101"/>
      <c r="P42" s="101"/>
      <c r="Q42" s="101"/>
      <c r="R42" s="101"/>
      <c r="S42" s="101"/>
      <c r="T42" s="97"/>
    </row>
    <row r="43" spans="1:20" x14ac:dyDescent="0.2">
      <c r="J43" s="97"/>
      <c r="K43" s="97"/>
      <c r="L43" s="101"/>
      <c r="M43" s="101"/>
      <c r="N43" s="101"/>
      <c r="O43" s="101"/>
      <c r="P43" s="101"/>
      <c r="Q43" s="101"/>
      <c r="R43" s="101"/>
      <c r="S43" s="101"/>
      <c r="T43" s="97"/>
    </row>
    <row r="44" spans="1:20" x14ac:dyDescent="0.2">
      <c r="J44" s="97"/>
      <c r="K44" s="97"/>
      <c r="L44" s="101"/>
      <c r="M44" s="101"/>
      <c r="N44" s="101"/>
      <c r="O44" s="101"/>
      <c r="P44" s="101"/>
      <c r="Q44" s="101"/>
      <c r="R44" s="101"/>
      <c r="S44" s="101"/>
      <c r="T44" s="97"/>
    </row>
    <row r="45" spans="1:20" x14ac:dyDescent="0.2">
      <c r="J45" s="97"/>
      <c r="K45" s="97"/>
      <c r="L45" s="101"/>
      <c r="M45" s="101"/>
      <c r="N45" s="101"/>
      <c r="O45" s="101"/>
      <c r="P45" s="101"/>
      <c r="Q45" s="101"/>
      <c r="R45" s="101"/>
      <c r="S45" s="101"/>
      <c r="T45" s="97"/>
    </row>
    <row r="46" spans="1:20" x14ac:dyDescent="0.2">
      <c r="J46" s="97"/>
      <c r="K46" s="97"/>
      <c r="L46" s="101"/>
      <c r="M46" s="101"/>
      <c r="N46" s="101"/>
      <c r="O46" s="101"/>
      <c r="P46" s="101"/>
      <c r="Q46" s="101"/>
      <c r="R46" s="101"/>
      <c r="S46" s="101"/>
      <c r="T46" s="97"/>
    </row>
    <row r="47" spans="1:20" x14ac:dyDescent="0.2">
      <c r="J47" s="97"/>
      <c r="K47" s="97"/>
      <c r="L47" s="101"/>
      <c r="M47" s="101"/>
      <c r="N47" s="101"/>
      <c r="O47" s="101"/>
      <c r="P47" s="101"/>
      <c r="Q47" s="101"/>
      <c r="R47" s="101"/>
      <c r="S47" s="101"/>
      <c r="T47" s="97"/>
    </row>
    <row r="48" spans="1:20" x14ac:dyDescent="0.2">
      <c r="J48" s="97"/>
      <c r="K48" s="97"/>
      <c r="L48" s="101"/>
      <c r="M48" s="101"/>
      <c r="N48" s="101"/>
      <c r="O48" s="101"/>
      <c r="P48" s="101"/>
      <c r="Q48" s="101"/>
      <c r="R48" s="101"/>
      <c r="S48" s="101"/>
      <c r="T48" s="97"/>
    </row>
    <row r="49" spans="10:20" x14ac:dyDescent="0.2">
      <c r="J49" s="97"/>
      <c r="K49" s="97"/>
      <c r="L49" s="101"/>
      <c r="M49" s="101"/>
      <c r="N49" s="101"/>
      <c r="O49" s="101"/>
      <c r="P49" s="101"/>
      <c r="Q49" s="101"/>
      <c r="R49" s="101"/>
      <c r="S49" s="101"/>
      <c r="T49" s="97"/>
    </row>
    <row r="50" spans="10:20" x14ac:dyDescent="0.2">
      <c r="J50" s="97"/>
      <c r="K50" s="97"/>
      <c r="L50" s="101"/>
      <c r="M50" s="101"/>
      <c r="N50" s="101"/>
      <c r="O50" s="101"/>
      <c r="P50" s="101"/>
      <c r="Q50" s="101"/>
      <c r="R50" s="101"/>
      <c r="S50" s="101"/>
      <c r="T50" s="97"/>
    </row>
    <row r="51" spans="10:20" x14ac:dyDescent="0.2">
      <c r="J51" s="97"/>
      <c r="K51" s="97"/>
      <c r="L51" s="101"/>
      <c r="M51" s="101"/>
      <c r="N51" s="101"/>
      <c r="O51" s="101"/>
      <c r="P51" s="101"/>
      <c r="Q51" s="101"/>
      <c r="R51" s="101"/>
      <c r="S51" s="101"/>
      <c r="T51" s="97"/>
    </row>
    <row r="52" spans="10:20" x14ac:dyDescent="0.2">
      <c r="J52" s="97"/>
      <c r="K52" s="97"/>
      <c r="L52" s="101"/>
      <c r="M52" s="101"/>
      <c r="N52" s="101"/>
      <c r="O52" s="101"/>
      <c r="P52" s="101"/>
      <c r="Q52" s="101"/>
      <c r="R52" s="101"/>
      <c r="S52" s="101"/>
      <c r="T52" s="97"/>
    </row>
    <row r="53" spans="10:20" x14ac:dyDescent="0.2">
      <c r="J53" s="97"/>
      <c r="K53" s="97"/>
      <c r="L53" s="101"/>
      <c r="M53" s="101"/>
      <c r="N53" s="101"/>
      <c r="O53" s="101"/>
      <c r="P53" s="101"/>
      <c r="Q53" s="101"/>
      <c r="R53" s="101"/>
      <c r="S53" s="101"/>
      <c r="T53" s="97"/>
    </row>
  </sheetData>
  <pageMargins left="0" right="0" top="0.78740157480314965" bottom="0.19685039370078741" header="0.11811023622047245" footer="0.11811023622047245"/>
  <pageSetup paperSize="9" scale="56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7562E-CD45-40D7-8E72-C90D729D4C22}">
  <sheetPr>
    <pageSetUpPr fitToPage="1"/>
  </sheetPr>
  <dimension ref="A1:U73"/>
  <sheetViews>
    <sheetView workbookViewId="0"/>
  </sheetViews>
  <sheetFormatPr baseColWidth="10" defaultRowHeight="12" x14ac:dyDescent="0.2"/>
  <cols>
    <col min="1" max="1" width="11.42578125" style="87"/>
    <col min="2" max="2" width="12.28515625" style="87" customWidth="1"/>
    <col min="3" max="22" width="11.42578125" style="87"/>
    <col min="23" max="23" width="3.7109375" style="87" customWidth="1"/>
    <col min="24" max="16384" width="11.42578125" style="87"/>
  </cols>
  <sheetData>
    <row r="1" spans="1:2" x14ac:dyDescent="0.2">
      <c r="A1" s="98">
        <v>3.888888888888889E-2</v>
      </c>
      <c r="B1" s="99">
        <v>3.8888888888888903E-2</v>
      </c>
    </row>
    <row r="2" spans="1:2" x14ac:dyDescent="0.2">
      <c r="A2" s="98">
        <v>5.5555555555555552E-2</v>
      </c>
      <c r="B2" s="99">
        <v>5.5555555555555601E-2</v>
      </c>
    </row>
    <row r="3" spans="1:2" x14ac:dyDescent="0.2">
      <c r="A3" s="98">
        <v>6.9444444444444447E-4</v>
      </c>
      <c r="B3" s="99">
        <v>6.9444444444444404E-4</v>
      </c>
    </row>
    <row r="6" spans="1:2" x14ac:dyDescent="0.2">
      <c r="A6" s="102"/>
      <c r="B6" s="103" t="s">
        <v>34</v>
      </c>
    </row>
    <row r="7" spans="1:2" x14ac:dyDescent="0.2">
      <c r="A7" s="102"/>
      <c r="B7" s="103" t="s">
        <v>35</v>
      </c>
    </row>
    <row r="8" spans="1:2" x14ac:dyDescent="0.2">
      <c r="A8" s="102">
        <v>2012</v>
      </c>
      <c r="B8" s="104">
        <v>4.613425925925934E-2</v>
      </c>
    </row>
    <row r="9" spans="1:2" x14ac:dyDescent="0.2">
      <c r="A9" s="102">
        <v>2021</v>
      </c>
      <c r="B9" s="104">
        <v>4.4386574074074071E-2</v>
      </c>
    </row>
    <row r="12" spans="1:2" x14ac:dyDescent="0.2">
      <c r="A12" s="107"/>
      <c r="B12" s="107" t="s">
        <v>63</v>
      </c>
    </row>
    <row r="13" spans="1:2" x14ac:dyDescent="0.2">
      <c r="A13" s="107"/>
      <c r="B13" s="107" t="s">
        <v>68</v>
      </c>
    </row>
    <row r="14" spans="1:2" x14ac:dyDescent="0.2">
      <c r="A14" s="107">
        <v>2019</v>
      </c>
      <c r="B14" s="109">
        <v>3.9733796296296295E-2</v>
      </c>
    </row>
    <row r="15" spans="1:2" x14ac:dyDescent="0.2">
      <c r="A15" s="107">
        <v>2020</v>
      </c>
      <c r="B15" s="109">
        <v>3.9988425925925927E-2</v>
      </c>
    </row>
    <row r="18" spans="1:21" x14ac:dyDescent="0.2">
      <c r="A18" s="110"/>
      <c r="B18" s="110" t="s">
        <v>60</v>
      </c>
    </row>
    <row r="19" spans="1:21" x14ac:dyDescent="0.2">
      <c r="A19" s="110"/>
      <c r="B19" s="110" t="s">
        <v>32</v>
      </c>
    </row>
    <row r="20" spans="1:21" x14ac:dyDescent="0.2">
      <c r="A20" s="110">
        <v>2012</v>
      </c>
      <c r="B20" s="112">
        <v>4.0787037037037024E-2</v>
      </c>
    </row>
    <row r="21" spans="1:21" x14ac:dyDescent="0.2">
      <c r="A21" s="110">
        <v>2018</v>
      </c>
      <c r="B21" s="112">
        <v>3.9305555555555559E-2</v>
      </c>
    </row>
    <row r="24" spans="1:21" x14ac:dyDescent="0.2">
      <c r="A24" s="113"/>
      <c r="B24" s="113" t="s">
        <v>56</v>
      </c>
    </row>
    <row r="25" spans="1:21" x14ac:dyDescent="0.2">
      <c r="A25" s="113"/>
      <c r="B25" s="113" t="s">
        <v>57</v>
      </c>
    </row>
    <row r="26" spans="1:21" x14ac:dyDescent="0.2">
      <c r="A26" s="113">
        <v>2018</v>
      </c>
      <c r="B26" s="115">
        <v>4.5416666666666668E-2</v>
      </c>
      <c r="J26" s="97"/>
      <c r="K26" s="97"/>
      <c r="L26" s="101"/>
      <c r="M26" s="101"/>
      <c r="N26" s="101"/>
      <c r="O26" s="101"/>
      <c r="P26" s="101"/>
      <c r="Q26" s="101"/>
      <c r="R26" s="101"/>
      <c r="S26" s="101"/>
      <c r="T26" s="101"/>
      <c r="U26" s="97"/>
    </row>
    <row r="27" spans="1:21" x14ac:dyDescent="0.2">
      <c r="A27" s="113">
        <v>2020</v>
      </c>
      <c r="B27" s="115">
        <v>4.7395833333333331E-2</v>
      </c>
      <c r="J27" s="97"/>
      <c r="K27" s="97"/>
      <c r="L27" s="101"/>
      <c r="M27" s="101"/>
      <c r="N27" s="101"/>
      <c r="O27" s="101"/>
      <c r="P27" s="101"/>
      <c r="Q27" s="101"/>
      <c r="R27" s="101"/>
      <c r="S27" s="101"/>
      <c r="T27" s="101"/>
      <c r="U27" s="97"/>
    </row>
    <row r="28" spans="1:21" x14ac:dyDescent="0.2">
      <c r="A28" s="113">
        <v>2021</v>
      </c>
      <c r="B28" s="115">
        <v>4.5543981481481477E-2</v>
      </c>
      <c r="J28" s="97"/>
      <c r="K28" s="97"/>
      <c r="L28" s="101"/>
      <c r="M28" s="101"/>
      <c r="N28" s="101"/>
      <c r="O28" s="101"/>
      <c r="P28" s="101"/>
      <c r="Q28" s="101"/>
      <c r="R28" s="101"/>
      <c r="S28" s="101"/>
      <c r="T28" s="101"/>
      <c r="U28" s="97"/>
    </row>
    <row r="29" spans="1:21" x14ac:dyDescent="0.2">
      <c r="J29" s="97"/>
      <c r="K29" s="97"/>
      <c r="L29" s="101"/>
      <c r="M29" s="101"/>
      <c r="N29" s="101"/>
      <c r="O29" s="101"/>
      <c r="P29" s="101"/>
      <c r="Q29" s="101"/>
      <c r="R29" s="101"/>
      <c r="S29" s="101"/>
      <c r="T29" s="101"/>
      <c r="U29" s="97"/>
    </row>
    <row r="30" spans="1:21" x14ac:dyDescent="0.2">
      <c r="J30" s="97"/>
      <c r="K30" s="97"/>
      <c r="L30" s="101"/>
      <c r="M30" s="101"/>
      <c r="N30" s="101"/>
      <c r="O30" s="101"/>
      <c r="P30" s="101"/>
      <c r="Q30" s="101"/>
      <c r="R30" s="101"/>
      <c r="S30" s="101"/>
      <c r="T30" s="101"/>
      <c r="U30" s="97"/>
    </row>
    <row r="31" spans="1:21" x14ac:dyDescent="0.2">
      <c r="A31" s="126"/>
      <c r="B31" s="126" t="s">
        <v>79</v>
      </c>
      <c r="J31" s="97"/>
      <c r="K31" s="97"/>
      <c r="L31" s="101"/>
      <c r="M31" s="101"/>
      <c r="N31" s="101"/>
      <c r="O31" s="101"/>
      <c r="P31" s="101"/>
      <c r="Q31" s="101"/>
      <c r="R31" s="101"/>
      <c r="S31" s="101"/>
      <c r="T31" s="101"/>
      <c r="U31" s="97"/>
    </row>
    <row r="32" spans="1:21" x14ac:dyDescent="0.2">
      <c r="A32" s="126"/>
      <c r="B32" s="126" t="s">
        <v>80</v>
      </c>
      <c r="J32" s="97"/>
      <c r="K32" s="97"/>
      <c r="L32" s="101"/>
      <c r="M32" s="101"/>
      <c r="N32" s="101"/>
      <c r="O32" s="101"/>
      <c r="P32" s="101"/>
      <c r="Q32" s="101"/>
      <c r="R32" s="101"/>
      <c r="S32" s="101"/>
      <c r="T32" s="101"/>
      <c r="U32" s="97"/>
    </row>
    <row r="33" spans="1:21" x14ac:dyDescent="0.2">
      <c r="A33" s="126">
        <v>2021</v>
      </c>
      <c r="B33" s="127">
        <v>5.5555555555555552E-2</v>
      </c>
      <c r="J33" s="97"/>
      <c r="K33" s="97"/>
      <c r="L33" s="101"/>
      <c r="M33" s="101"/>
      <c r="N33" s="101"/>
      <c r="O33" s="101"/>
      <c r="P33" s="101"/>
      <c r="Q33" s="101"/>
      <c r="R33" s="101"/>
      <c r="S33" s="101"/>
      <c r="T33" s="101"/>
      <c r="U33" s="97"/>
    </row>
    <row r="34" spans="1:21" x14ac:dyDescent="0.2">
      <c r="J34" s="97"/>
      <c r="K34" s="97"/>
      <c r="L34" s="101"/>
      <c r="M34" s="101"/>
      <c r="N34" s="101"/>
      <c r="O34" s="101"/>
      <c r="P34" s="101"/>
      <c r="Q34" s="101"/>
      <c r="R34" s="101"/>
      <c r="S34" s="101"/>
      <c r="T34" s="101"/>
      <c r="U34" s="97"/>
    </row>
    <row r="35" spans="1:21" x14ac:dyDescent="0.2">
      <c r="J35" s="97"/>
      <c r="K35" s="97"/>
      <c r="L35" s="101"/>
      <c r="M35" s="101"/>
      <c r="N35" s="101"/>
      <c r="O35" s="101"/>
      <c r="P35" s="101"/>
      <c r="Q35" s="101"/>
      <c r="R35" s="101"/>
      <c r="S35" s="101"/>
      <c r="T35" s="101"/>
      <c r="U35" s="97"/>
    </row>
    <row r="36" spans="1:21" x14ac:dyDescent="0.2">
      <c r="A36" s="117"/>
      <c r="B36" s="118" t="s">
        <v>73</v>
      </c>
      <c r="J36" s="97"/>
      <c r="K36" s="97"/>
      <c r="L36" s="101"/>
      <c r="M36" s="101"/>
      <c r="N36" s="101"/>
      <c r="O36" s="101"/>
      <c r="P36" s="101"/>
      <c r="Q36" s="101"/>
      <c r="R36" s="101"/>
      <c r="S36" s="101"/>
      <c r="T36" s="101"/>
      <c r="U36" s="97"/>
    </row>
    <row r="37" spans="1:21" x14ac:dyDescent="0.2">
      <c r="A37" s="117"/>
      <c r="B37" s="118" t="s">
        <v>74</v>
      </c>
      <c r="J37" s="97"/>
      <c r="K37" s="97"/>
      <c r="L37" s="101"/>
      <c r="M37" s="101"/>
      <c r="N37" s="101"/>
      <c r="O37" s="101"/>
      <c r="P37" s="101"/>
      <c r="Q37" s="101"/>
      <c r="R37" s="101"/>
      <c r="S37" s="101"/>
      <c r="T37" s="101"/>
      <c r="U37" s="97"/>
    </row>
    <row r="38" spans="1:21" x14ac:dyDescent="0.2">
      <c r="A38" s="117">
        <v>2021</v>
      </c>
      <c r="B38" s="119">
        <v>4.3622685185185188E-2</v>
      </c>
      <c r="J38" s="97"/>
      <c r="K38" s="97"/>
      <c r="L38" s="101"/>
      <c r="M38" s="101"/>
      <c r="N38" s="101"/>
      <c r="O38" s="101"/>
      <c r="P38" s="101"/>
      <c r="Q38" s="101"/>
      <c r="R38" s="101"/>
      <c r="S38" s="101"/>
      <c r="T38" s="101"/>
      <c r="U38" s="97"/>
    </row>
    <row r="39" spans="1:21" x14ac:dyDescent="0.2">
      <c r="J39" s="97"/>
      <c r="K39" s="97"/>
      <c r="L39" s="101"/>
      <c r="M39" s="101"/>
      <c r="N39" s="101"/>
      <c r="O39" s="101"/>
      <c r="P39" s="101"/>
      <c r="Q39" s="101"/>
      <c r="R39" s="101"/>
      <c r="S39" s="101"/>
      <c r="T39" s="101"/>
      <c r="U39" s="97"/>
    </row>
    <row r="40" spans="1:21" x14ac:dyDescent="0.2">
      <c r="J40" s="97"/>
      <c r="K40" s="97"/>
      <c r="L40" s="101"/>
      <c r="M40" s="101"/>
      <c r="N40" s="101"/>
      <c r="O40" s="101"/>
      <c r="P40" s="101"/>
      <c r="Q40" s="101"/>
      <c r="R40" s="101"/>
      <c r="S40" s="101"/>
      <c r="T40" s="101"/>
      <c r="U40" s="97"/>
    </row>
    <row r="41" spans="1:21" x14ac:dyDescent="0.2">
      <c r="A41" s="120"/>
      <c r="B41" s="121" t="s">
        <v>71</v>
      </c>
      <c r="J41" s="97"/>
      <c r="K41" s="97"/>
      <c r="L41" s="101"/>
      <c r="M41" s="101"/>
      <c r="N41" s="101"/>
      <c r="O41" s="101"/>
      <c r="P41" s="101"/>
      <c r="Q41" s="101"/>
      <c r="R41" s="101"/>
      <c r="S41" s="101"/>
      <c r="T41" s="101"/>
      <c r="U41" s="97"/>
    </row>
    <row r="42" spans="1:21" x14ac:dyDescent="0.2">
      <c r="A42" s="120"/>
      <c r="B42" s="121" t="s">
        <v>72</v>
      </c>
      <c r="J42" s="97"/>
      <c r="K42" s="97"/>
      <c r="L42" s="101"/>
      <c r="M42" s="101"/>
      <c r="N42" s="101"/>
      <c r="O42" s="101"/>
      <c r="P42" s="101"/>
      <c r="Q42" s="101"/>
      <c r="R42" s="101"/>
      <c r="S42" s="101"/>
      <c r="T42" s="101"/>
      <c r="U42" s="97"/>
    </row>
    <row r="43" spans="1:21" x14ac:dyDescent="0.2">
      <c r="A43" s="120">
        <v>2021</v>
      </c>
      <c r="B43" s="122">
        <v>3.9375E-2</v>
      </c>
      <c r="J43" s="97"/>
      <c r="K43" s="97"/>
      <c r="L43" s="101"/>
      <c r="M43" s="101"/>
      <c r="N43" s="101"/>
      <c r="O43" s="101"/>
      <c r="P43" s="101"/>
      <c r="Q43" s="101"/>
      <c r="R43" s="101"/>
      <c r="S43" s="101"/>
      <c r="T43" s="101"/>
      <c r="U43" s="97"/>
    </row>
    <row r="44" spans="1:21" x14ac:dyDescent="0.2">
      <c r="J44" s="97"/>
      <c r="K44" s="97"/>
      <c r="L44" s="101"/>
      <c r="M44" s="101"/>
      <c r="N44" s="101"/>
      <c r="O44" s="101"/>
      <c r="P44" s="101"/>
      <c r="Q44" s="101"/>
      <c r="R44" s="101"/>
      <c r="S44" s="101"/>
      <c r="T44" s="101"/>
      <c r="U44" s="97"/>
    </row>
    <row r="45" spans="1:21" x14ac:dyDescent="0.2">
      <c r="J45" s="97"/>
      <c r="K45" s="97"/>
      <c r="L45" s="101"/>
      <c r="M45" s="101"/>
      <c r="N45" s="101"/>
      <c r="O45" s="101"/>
      <c r="P45" s="101"/>
      <c r="Q45" s="101"/>
      <c r="R45" s="101"/>
      <c r="S45" s="101"/>
      <c r="T45" s="101"/>
      <c r="U45" s="97"/>
    </row>
    <row r="46" spans="1:21" x14ac:dyDescent="0.2">
      <c r="A46" s="123"/>
      <c r="B46" s="124" t="s">
        <v>75</v>
      </c>
      <c r="J46" s="97"/>
      <c r="K46" s="97"/>
      <c r="L46" s="101"/>
      <c r="M46" s="101"/>
      <c r="N46" s="101"/>
      <c r="O46" s="101"/>
      <c r="P46" s="101"/>
      <c r="Q46" s="101"/>
      <c r="R46" s="101"/>
      <c r="S46" s="101"/>
      <c r="T46" s="101"/>
      <c r="U46" s="97"/>
    </row>
    <row r="47" spans="1:21" x14ac:dyDescent="0.2">
      <c r="A47" s="123"/>
      <c r="B47" s="124" t="s">
        <v>76</v>
      </c>
      <c r="J47" s="97"/>
      <c r="K47" s="97"/>
      <c r="L47" s="101"/>
      <c r="M47" s="101"/>
      <c r="N47" s="101"/>
      <c r="O47" s="101"/>
      <c r="P47" s="101"/>
      <c r="Q47" s="101"/>
      <c r="R47" s="101"/>
      <c r="S47" s="101"/>
      <c r="T47" s="101"/>
      <c r="U47" s="97"/>
    </row>
    <row r="48" spans="1:21" x14ac:dyDescent="0.2">
      <c r="A48" s="123">
        <v>2021</v>
      </c>
      <c r="B48" s="125">
        <v>4.3958333333333328E-2</v>
      </c>
      <c r="J48" s="97"/>
      <c r="K48" s="97"/>
      <c r="L48" s="101"/>
      <c r="M48" s="101"/>
      <c r="N48" s="101"/>
      <c r="O48" s="101"/>
      <c r="P48" s="101"/>
      <c r="Q48" s="101"/>
      <c r="R48" s="101"/>
      <c r="S48" s="101"/>
      <c r="T48" s="101"/>
      <c r="U48" s="97"/>
    </row>
    <row r="49" spans="10:21" x14ac:dyDescent="0.2">
      <c r="J49" s="97"/>
      <c r="K49" s="97"/>
      <c r="L49" s="101"/>
      <c r="M49" s="101"/>
      <c r="N49" s="101"/>
      <c r="O49" s="101"/>
      <c r="P49" s="101"/>
      <c r="Q49" s="101"/>
      <c r="R49" s="101"/>
      <c r="S49" s="101"/>
      <c r="T49" s="101"/>
      <c r="U49" s="97"/>
    </row>
    <row r="50" spans="10:21" x14ac:dyDescent="0.2">
      <c r="J50" s="97"/>
      <c r="K50" s="97"/>
      <c r="L50" s="101"/>
      <c r="M50" s="101"/>
      <c r="N50" s="101"/>
      <c r="O50" s="101"/>
      <c r="P50" s="101"/>
      <c r="Q50" s="101"/>
      <c r="R50" s="101"/>
      <c r="S50" s="101"/>
      <c r="T50" s="101"/>
      <c r="U50" s="97"/>
    </row>
    <row r="51" spans="10:21" x14ac:dyDescent="0.2">
      <c r="J51" s="97"/>
      <c r="K51" s="97"/>
      <c r="L51" s="101"/>
      <c r="M51" s="101"/>
      <c r="N51" s="101"/>
      <c r="O51" s="101"/>
      <c r="P51" s="101"/>
      <c r="Q51" s="101"/>
      <c r="R51" s="101"/>
      <c r="S51" s="101"/>
      <c r="T51" s="101"/>
      <c r="U51" s="97"/>
    </row>
    <row r="52" spans="10:21" x14ac:dyDescent="0.2">
      <c r="J52" s="97"/>
      <c r="K52" s="97"/>
      <c r="L52" s="101"/>
      <c r="M52" s="101"/>
      <c r="N52" s="101"/>
      <c r="O52" s="101"/>
      <c r="P52" s="101"/>
      <c r="Q52" s="101"/>
      <c r="R52" s="101"/>
      <c r="S52" s="101"/>
      <c r="T52" s="101"/>
      <c r="U52" s="97"/>
    </row>
    <row r="53" spans="10:21" x14ac:dyDescent="0.2">
      <c r="L53" s="101"/>
      <c r="M53" s="101"/>
      <c r="N53" s="101"/>
      <c r="O53" s="101"/>
      <c r="P53" s="101"/>
      <c r="Q53" s="101"/>
      <c r="R53" s="101"/>
      <c r="S53" s="101"/>
      <c r="T53" s="101"/>
    </row>
    <row r="65" s="87" customFormat="1" x14ac:dyDescent="0.2"/>
    <row r="66" s="87" customFormat="1" x14ac:dyDescent="0.2"/>
    <row r="67" s="87" customFormat="1" x14ac:dyDescent="0.2"/>
    <row r="68" s="87" customFormat="1" x14ac:dyDescent="0.2"/>
    <row r="69" s="87" customFormat="1" x14ac:dyDescent="0.2"/>
    <row r="70" s="87" customFormat="1" x14ac:dyDescent="0.2"/>
    <row r="71" s="87" customFormat="1" x14ac:dyDescent="0.2"/>
    <row r="72" s="87" customFormat="1" x14ac:dyDescent="0.2"/>
    <row r="73" s="87" customFormat="1" x14ac:dyDescent="0.2"/>
  </sheetData>
  <pageMargins left="0" right="0" top="0.78740157480314965" bottom="0.19685039370078741" header="0.11811023622047245" footer="0.11811023622047245"/>
  <pageSetup paperSize="9" scale="56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C156B-304B-4409-AAB8-5EBAAB7C620E}">
  <sheetPr>
    <pageSetUpPr fitToPage="1"/>
  </sheetPr>
  <dimension ref="A1:S71"/>
  <sheetViews>
    <sheetView workbookViewId="0"/>
  </sheetViews>
  <sheetFormatPr baseColWidth="10" defaultColWidth="8.7109375" defaultRowHeight="12" x14ac:dyDescent="0.2"/>
  <cols>
    <col min="1" max="1" width="11.42578125" style="97" customWidth="1"/>
    <col min="2" max="2" width="12.28515625" style="196" customWidth="1"/>
    <col min="3" max="21" width="11.42578125" style="97" customWidth="1"/>
    <col min="22" max="22" width="3.7109375" style="97" customWidth="1"/>
    <col min="23" max="26" width="11.42578125" style="97" customWidth="1"/>
    <col min="27" max="16384" width="8.7109375" style="97"/>
  </cols>
  <sheetData>
    <row r="1" spans="1:19" x14ac:dyDescent="0.2">
      <c r="A1" s="195"/>
    </row>
    <row r="2" spans="1:19" x14ac:dyDescent="0.2">
      <c r="A2" s="87"/>
      <c r="B2" s="131" t="s">
        <v>5</v>
      </c>
      <c r="C2" s="197"/>
      <c r="D2" s="197"/>
      <c r="F2" s="101"/>
      <c r="G2" s="101"/>
      <c r="H2" s="101"/>
      <c r="I2" s="101"/>
      <c r="J2" s="101"/>
      <c r="K2" s="132"/>
      <c r="L2" s="101"/>
      <c r="M2" s="101"/>
      <c r="N2" s="132"/>
      <c r="O2" s="132"/>
      <c r="P2" s="132"/>
      <c r="Q2" s="101"/>
      <c r="R2" s="101"/>
      <c r="S2" s="101"/>
    </row>
    <row r="3" spans="1:19" x14ac:dyDescent="0.2">
      <c r="A3" s="87"/>
      <c r="B3" s="131" t="s">
        <v>6</v>
      </c>
      <c r="C3" s="197"/>
      <c r="D3" s="197"/>
      <c r="F3" s="101"/>
      <c r="G3" s="101"/>
      <c r="H3" s="101"/>
      <c r="I3" s="101"/>
      <c r="J3" s="101"/>
      <c r="K3" s="132"/>
      <c r="L3" s="101"/>
      <c r="M3" s="101"/>
      <c r="N3" s="132"/>
      <c r="O3" s="132"/>
      <c r="P3" s="132"/>
      <c r="Q3" s="203"/>
      <c r="R3" s="101"/>
      <c r="S3" s="101"/>
    </row>
    <row r="4" spans="1:19" x14ac:dyDescent="0.2">
      <c r="A4" s="87"/>
      <c r="B4" s="197" t="s">
        <v>88</v>
      </c>
      <c r="C4" s="197" t="s">
        <v>89</v>
      </c>
      <c r="D4" s="197" t="s">
        <v>90</v>
      </c>
      <c r="E4" s="97" t="s">
        <v>42</v>
      </c>
      <c r="F4" s="101"/>
      <c r="G4" s="101"/>
      <c r="H4" s="101"/>
      <c r="I4" s="101"/>
      <c r="J4" s="101"/>
      <c r="K4" s="132"/>
      <c r="L4" s="101"/>
      <c r="M4" s="101"/>
      <c r="N4" s="132"/>
      <c r="O4" s="132"/>
      <c r="P4" s="132"/>
      <c r="Q4" s="203"/>
      <c r="R4" s="101"/>
      <c r="S4" s="101"/>
    </row>
    <row r="5" spans="1:19" x14ac:dyDescent="0.2">
      <c r="A5" s="101">
        <v>2010</v>
      </c>
      <c r="B5" s="90">
        <v>3.7847222222222223E-3</v>
      </c>
      <c r="C5" s="199">
        <v>2.0254629629629629E-2</v>
      </c>
      <c r="D5" s="199">
        <v>1.2326388888888888E-2</v>
      </c>
      <c r="E5" s="90">
        <v>3.636574074074074E-2</v>
      </c>
      <c r="F5" s="204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205"/>
      <c r="R5" s="101"/>
      <c r="S5" s="101"/>
    </row>
    <row r="6" spans="1:19" x14ac:dyDescent="0.2">
      <c r="A6" s="101">
        <v>2012</v>
      </c>
      <c r="B6" s="199">
        <v>3.71527777777778E-3</v>
      </c>
      <c r="C6" s="199">
        <v>1.8055555555555599E-2</v>
      </c>
      <c r="D6" s="199">
        <v>1.1932870370370399E-2</v>
      </c>
      <c r="E6" s="90">
        <v>3.3703703703703777E-2</v>
      </c>
      <c r="F6" s="204"/>
      <c r="G6" s="101"/>
      <c r="H6" s="101"/>
      <c r="I6" s="101"/>
      <c r="J6" s="101"/>
      <c r="K6" s="206"/>
      <c r="L6" s="101"/>
      <c r="M6" s="101"/>
      <c r="N6" s="101"/>
      <c r="O6" s="101"/>
      <c r="P6" s="101"/>
      <c r="Q6" s="101"/>
      <c r="R6" s="101"/>
      <c r="S6" s="101"/>
    </row>
    <row r="7" spans="1:19" x14ac:dyDescent="0.2">
      <c r="A7" s="101">
        <v>2013</v>
      </c>
      <c r="B7" s="199">
        <v>3.9583333333333337E-3</v>
      </c>
      <c r="C7" s="199">
        <v>1.7800925925925925E-2</v>
      </c>
      <c r="D7" s="199">
        <v>1.2083333333333333E-2</v>
      </c>
      <c r="E7" s="90">
        <v>3.3842592592592591E-2</v>
      </c>
      <c r="F7" s="204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205"/>
      <c r="R7" s="101"/>
      <c r="S7" s="101"/>
    </row>
    <row r="8" spans="1:19" x14ac:dyDescent="0.2">
      <c r="A8" s="101">
        <v>2014</v>
      </c>
      <c r="B8" s="200">
        <v>3.9930555555555596E-3</v>
      </c>
      <c r="C8" s="199">
        <v>1.7951388888888888E-2</v>
      </c>
      <c r="D8" s="199">
        <v>1.2488425925925899E-2</v>
      </c>
      <c r="E8" s="90">
        <v>3.443287037037035E-2</v>
      </c>
      <c r="F8" s="190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</row>
    <row r="9" spans="1:19" x14ac:dyDescent="0.2">
      <c r="A9" s="101">
        <v>2016</v>
      </c>
      <c r="B9" s="201">
        <v>3.2986111111111111E-3</v>
      </c>
      <c r="C9" s="199">
        <v>1.7685185185185186E-2</v>
      </c>
      <c r="D9" s="199">
        <v>1.3252314814814817E-2</v>
      </c>
      <c r="E9" s="90">
        <v>3.4236111111111113E-2</v>
      </c>
      <c r="F9" s="190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</row>
    <row r="10" spans="1:19" x14ac:dyDescent="0.2">
      <c r="A10" s="101">
        <v>2017</v>
      </c>
      <c r="B10" s="201">
        <v>3.9814814814814817E-3</v>
      </c>
      <c r="C10" s="199">
        <v>1.8645833333333337E-2</v>
      </c>
      <c r="D10" s="199">
        <v>1.2928240740740737E-2</v>
      </c>
      <c r="E10" s="90">
        <v>3.5555555555555556E-2</v>
      </c>
      <c r="F10" s="190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</row>
    <row r="11" spans="1:19" x14ac:dyDescent="0.2">
      <c r="A11" s="101">
        <v>2018</v>
      </c>
      <c r="B11" s="201">
        <v>4.0509259259259257E-3</v>
      </c>
      <c r="C11" s="199">
        <v>1.8333333333333333E-2</v>
      </c>
      <c r="D11" s="199">
        <v>1.2893518518518516E-2</v>
      </c>
      <c r="E11" s="90">
        <v>3.5277777777777776E-2</v>
      </c>
      <c r="F11" s="206"/>
      <c r="G11" s="101"/>
      <c r="H11" s="101"/>
      <c r="I11" s="101"/>
      <c r="J11" s="101"/>
      <c r="K11" s="101"/>
      <c r="L11" s="206"/>
      <c r="M11" s="101"/>
      <c r="N11" s="101"/>
      <c r="O11" s="101"/>
      <c r="P11" s="101"/>
      <c r="Q11" s="101"/>
      <c r="R11" s="101"/>
      <c r="S11" s="101"/>
    </row>
    <row r="12" spans="1:19" x14ac:dyDescent="0.2">
      <c r="A12" s="101">
        <v>2019</v>
      </c>
      <c r="B12" s="201">
        <v>4.0046296296296297E-3</v>
      </c>
      <c r="C12" s="199">
        <v>1.8333333333333333E-2</v>
      </c>
      <c r="D12" s="199">
        <v>1.2557870370370372E-2</v>
      </c>
      <c r="E12" s="90">
        <v>3.4895833333333334E-2</v>
      </c>
      <c r="F12" s="190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</row>
    <row r="13" spans="1:19" x14ac:dyDescent="0.2">
      <c r="A13" s="101">
        <v>2020</v>
      </c>
      <c r="B13" s="201">
        <v>4.2245370370370371E-3</v>
      </c>
      <c r="C13" s="199">
        <v>1.877314814814815E-2</v>
      </c>
      <c r="D13" s="199">
        <v>1.49074074074074E-2</v>
      </c>
      <c r="E13" s="90">
        <v>3.7905092592592587E-2</v>
      </c>
      <c r="F13" s="204"/>
      <c r="G13" s="101"/>
      <c r="H13" s="101"/>
      <c r="I13" s="101"/>
      <c r="J13" s="101"/>
      <c r="K13" s="101"/>
      <c r="L13" s="206"/>
      <c r="M13" s="101"/>
      <c r="N13" s="101"/>
      <c r="O13" s="101"/>
      <c r="P13" s="101"/>
      <c r="Q13" s="101"/>
      <c r="R13" s="101"/>
      <c r="S13" s="101"/>
    </row>
    <row r="14" spans="1:19" x14ac:dyDescent="0.2">
      <c r="A14" s="101">
        <v>2021</v>
      </c>
      <c r="B14" s="202">
        <v>4.1203703703703706E-3</v>
      </c>
      <c r="C14" s="199">
        <v>1.7986111111111109E-2</v>
      </c>
      <c r="D14" s="199">
        <v>1.3240740740740737E-2</v>
      </c>
      <c r="E14" s="90">
        <v>3.5347222222222217E-2</v>
      </c>
      <c r="F14" s="190"/>
      <c r="G14" s="101"/>
      <c r="H14" s="101"/>
      <c r="I14" s="101"/>
      <c r="J14" s="101"/>
      <c r="K14" s="206"/>
      <c r="L14" s="206"/>
      <c r="M14" s="206"/>
      <c r="N14" s="206"/>
      <c r="O14" s="204"/>
      <c r="P14" s="206"/>
      <c r="Q14" s="101"/>
      <c r="R14" s="101"/>
      <c r="S14" s="101"/>
    </row>
    <row r="15" spans="1:19" x14ac:dyDescent="0.2">
      <c r="B15" s="89"/>
      <c r="C15" s="198"/>
      <c r="D15" s="198"/>
      <c r="E15" s="198"/>
      <c r="F15" s="190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</row>
    <row r="16" spans="1:19" x14ac:dyDescent="0.2">
      <c r="B16" s="89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</row>
    <row r="17" spans="1:19" x14ac:dyDescent="0.2">
      <c r="B17" s="89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</row>
    <row r="18" spans="1:19" x14ac:dyDescent="0.2">
      <c r="A18" s="98">
        <v>0</v>
      </c>
      <c r="B18" s="99">
        <v>0</v>
      </c>
      <c r="C18" s="92"/>
      <c r="F18" s="101"/>
      <c r="G18" s="101"/>
      <c r="H18" s="101"/>
      <c r="I18" s="204"/>
      <c r="J18" s="204"/>
      <c r="K18" s="101"/>
      <c r="L18" s="101"/>
      <c r="M18" s="101"/>
      <c r="N18" s="101"/>
      <c r="O18" s="101"/>
      <c r="P18" s="101"/>
      <c r="Q18" s="101"/>
      <c r="R18" s="101"/>
      <c r="S18" s="101"/>
    </row>
    <row r="19" spans="1:19" x14ac:dyDescent="0.2">
      <c r="A19" s="98">
        <v>3.8194444444444441E-2</v>
      </c>
      <c r="B19" s="99">
        <v>3.8194444444444399E-2</v>
      </c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</row>
    <row r="20" spans="1:19" x14ac:dyDescent="0.2">
      <c r="A20" s="98">
        <v>3.472222222222222E-3</v>
      </c>
      <c r="B20" s="99">
        <v>3.4722222222222199E-3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</row>
    <row r="21" spans="1:19" x14ac:dyDescent="0.2">
      <c r="B21" s="197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</row>
    <row r="22" spans="1:19" x14ac:dyDescent="0.2">
      <c r="B22" s="197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</row>
    <row r="23" spans="1:19" x14ac:dyDescent="0.2">
      <c r="B23" s="89"/>
      <c r="C23" s="198"/>
      <c r="D23" s="198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</row>
    <row r="24" spans="1:19" x14ac:dyDescent="0.2">
      <c r="B24" s="89"/>
      <c r="C24" s="198"/>
      <c r="D24" s="198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</row>
    <row r="25" spans="1:19" x14ac:dyDescent="0.2">
      <c r="B25" s="89"/>
      <c r="C25" s="198"/>
      <c r="D25" s="198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</row>
    <row r="26" spans="1:19" x14ac:dyDescent="0.2">
      <c r="B26" s="89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</row>
    <row r="27" spans="1:19" x14ac:dyDescent="0.2">
      <c r="B27" s="89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</row>
    <row r="28" spans="1:19" x14ac:dyDescent="0.2">
      <c r="B28" s="89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</row>
    <row r="29" spans="1:19" x14ac:dyDescent="0.2">
      <c r="B29" s="89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</row>
    <row r="30" spans="1:19" x14ac:dyDescent="0.2">
      <c r="B30" s="89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</row>
    <row r="31" spans="1:19" x14ac:dyDescent="0.2"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</row>
    <row r="32" spans="1:19" x14ac:dyDescent="0.2"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</row>
    <row r="33" spans="2:19" x14ac:dyDescent="0.2">
      <c r="B33" s="97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</row>
    <row r="34" spans="2:19" x14ac:dyDescent="0.2">
      <c r="B34" s="97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</row>
    <row r="35" spans="2:19" x14ac:dyDescent="0.2">
      <c r="B35" s="92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</row>
    <row r="36" spans="2:19" x14ac:dyDescent="0.2">
      <c r="B36" s="92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</row>
    <row r="37" spans="2:19" x14ac:dyDescent="0.2">
      <c r="B37" s="92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</row>
    <row r="38" spans="2:19" x14ac:dyDescent="0.2">
      <c r="B38" s="89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31"/>
      <c r="R38" s="101"/>
      <c r="S38" s="101"/>
    </row>
    <row r="39" spans="2:19" x14ac:dyDescent="0.2">
      <c r="B39" s="89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31"/>
      <c r="R39" s="101"/>
      <c r="S39" s="101"/>
    </row>
    <row r="40" spans="2:19" x14ac:dyDescent="0.2">
      <c r="B40" s="89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90"/>
      <c r="R40" s="101"/>
      <c r="S40" s="101"/>
    </row>
    <row r="41" spans="2:19" x14ac:dyDescent="0.2"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90"/>
      <c r="R41" s="101"/>
      <c r="S41" s="101"/>
    </row>
    <row r="42" spans="2:19" x14ac:dyDescent="0.2"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90"/>
      <c r="R42" s="101"/>
      <c r="S42" s="101"/>
    </row>
    <row r="43" spans="2:19" x14ac:dyDescent="0.2">
      <c r="B43" s="97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90"/>
      <c r="R43" s="101"/>
      <c r="S43" s="101"/>
    </row>
    <row r="44" spans="2:19" x14ac:dyDescent="0.2">
      <c r="B44" s="97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90"/>
      <c r="R44" s="101"/>
      <c r="S44" s="101"/>
    </row>
    <row r="45" spans="2:19" x14ac:dyDescent="0.2">
      <c r="B45" s="89"/>
      <c r="Q45" s="198"/>
    </row>
    <row r="46" spans="2:19" x14ac:dyDescent="0.2">
      <c r="B46" s="89"/>
      <c r="Q46" s="198"/>
    </row>
    <row r="47" spans="2:19" x14ac:dyDescent="0.2">
      <c r="B47" s="89"/>
      <c r="Q47" s="198"/>
    </row>
    <row r="48" spans="2:19" x14ac:dyDescent="0.2">
      <c r="B48" s="92"/>
    </row>
    <row r="49" spans="2:2" x14ac:dyDescent="0.2">
      <c r="B49" s="89"/>
    </row>
    <row r="52" spans="2:2" x14ac:dyDescent="0.2">
      <c r="B52" s="97"/>
    </row>
    <row r="53" spans="2:2" x14ac:dyDescent="0.2">
      <c r="B53" s="97"/>
    </row>
    <row r="54" spans="2:2" x14ac:dyDescent="0.2">
      <c r="B54" s="89"/>
    </row>
    <row r="55" spans="2:2" x14ac:dyDescent="0.2">
      <c r="B55" s="89"/>
    </row>
    <row r="56" spans="2:2" x14ac:dyDescent="0.2">
      <c r="B56" s="97"/>
    </row>
    <row r="57" spans="2:2" x14ac:dyDescent="0.2">
      <c r="B57" s="97"/>
    </row>
    <row r="58" spans="2:2" x14ac:dyDescent="0.2">
      <c r="B58" s="97"/>
    </row>
    <row r="59" spans="2:2" x14ac:dyDescent="0.2">
      <c r="B59" s="97"/>
    </row>
    <row r="60" spans="2:2" x14ac:dyDescent="0.2">
      <c r="B60" s="89"/>
    </row>
    <row r="61" spans="2:2" x14ac:dyDescent="0.2">
      <c r="B61" s="89"/>
    </row>
    <row r="63" spans="2:2" x14ac:dyDescent="0.2">
      <c r="B63" s="97"/>
    </row>
    <row r="64" spans="2:2" x14ac:dyDescent="0.2">
      <c r="B64" s="97"/>
    </row>
    <row r="67" spans="2:2" x14ac:dyDescent="0.2">
      <c r="B67" s="97"/>
    </row>
    <row r="68" spans="2:2" x14ac:dyDescent="0.2">
      <c r="B68" s="97"/>
    </row>
    <row r="69" spans="2:2" x14ac:dyDescent="0.2">
      <c r="B69" s="97"/>
    </row>
    <row r="70" spans="2:2" x14ac:dyDescent="0.2">
      <c r="B70" s="97"/>
    </row>
    <row r="71" spans="2:2" x14ac:dyDescent="0.2">
      <c r="B71" s="97"/>
    </row>
  </sheetData>
  <pageMargins left="0" right="0" top="0.78740157480314965" bottom="0" header="0" footer="0"/>
  <pageSetup paperSize="9" scale="8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Ergebnisse 2010-2021</vt:lpstr>
      <vt:lpstr>Übersicht</vt:lpstr>
      <vt:lpstr>48-62</vt:lpstr>
      <vt:lpstr>55-73</vt:lpstr>
      <vt:lpstr>56-80</vt:lpstr>
      <vt:lpstr>Karl Wimmer</vt:lpstr>
      <vt:lpstr>'48-62'!Druckbereich</vt:lpstr>
      <vt:lpstr>'55-73'!Druckbereich</vt:lpstr>
      <vt:lpstr>'56-80'!Druckbereich</vt:lpstr>
      <vt:lpstr>'Ergebnisse 2010-2021'!Druckbereich</vt:lpstr>
      <vt:lpstr>'Karl Wimmer'!Druckbereich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JANKOWN54350</dc:creator>
  <cp:lastModifiedBy>Ominski Adam</cp:lastModifiedBy>
  <cp:revision>0</cp:revision>
  <cp:lastPrinted>2021-10-13T08:43:38Z</cp:lastPrinted>
  <dcterms:created xsi:type="dcterms:W3CDTF">2014-09-11T08:54:33Z</dcterms:created>
  <dcterms:modified xsi:type="dcterms:W3CDTF">2021-10-13T08:48:55Z</dcterms:modified>
</cp:coreProperties>
</file>